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30" windowWidth="12030" windowHeight="7815" activeTab="0"/>
  </bookViews>
  <sheets>
    <sheet name="GHG排出量とKP達成状況" sheetId="1" r:id="rId1"/>
  </sheets>
  <definedNames>
    <definedName name="_xlnm.Print_Area" localSheetId="0">'GHG排出量とKP達成状況'!$B$1:$AB$77</definedName>
  </definedNames>
  <calcPr fullCalcOnLoad="1"/>
</workbook>
</file>

<file path=xl/sharedStrings.xml><?xml version="1.0" encoding="utf-8"?>
<sst xmlns="http://schemas.openxmlformats.org/spreadsheetml/2006/main" count="122" uniqueCount="96">
  <si>
    <t>0</t>
  </si>
  <si>
    <t>欧州共同体における再配分値</t>
  </si>
  <si>
    <t>京都議定書達成目標値(%)</t>
  </si>
  <si>
    <t>－</t>
  </si>
  <si>
    <t>―</t>
  </si>
  <si>
    <t>京都議定書
基準年
※3</t>
  </si>
  <si>
    <r>
      <t>1988</t>
    </r>
    <r>
      <rPr>
        <sz val="10"/>
        <rFont val="ＭＳ Ｐ明朝"/>
        <family val="1"/>
      </rPr>
      <t>年</t>
    </r>
  </si>
  <si>
    <r>
      <t>1989</t>
    </r>
    <r>
      <rPr>
        <sz val="10"/>
        <rFont val="ＭＳ Ｐ明朝"/>
        <family val="1"/>
      </rPr>
      <t>年</t>
    </r>
  </si>
  <si>
    <r>
      <t>1986</t>
    </r>
    <r>
      <rPr>
        <sz val="10"/>
        <rFont val="ＭＳ Ｐ明朝"/>
        <family val="1"/>
      </rPr>
      <t>年</t>
    </r>
  </si>
  <si>
    <r>
      <rPr>
        <sz val="10"/>
        <rFont val="ＭＳ Ｐ明朝"/>
        <family val="1"/>
      </rPr>
      <t>ブルガリア</t>
    </r>
  </si>
  <si>
    <r>
      <rPr>
        <sz val="10"/>
        <rFont val="ＭＳ Ｐ明朝"/>
        <family val="1"/>
      </rPr>
      <t>ハンガリー</t>
    </r>
  </si>
  <si>
    <r>
      <rPr>
        <sz val="10"/>
        <rFont val="ＭＳ Ｐ明朝"/>
        <family val="1"/>
      </rPr>
      <t>ポーランド</t>
    </r>
  </si>
  <si>
    <r>
      <rPr>
        <sz val="10"/>
        <rFont val="ＭＳ Ｐ明朝"/>
        <family val="1"/>
      </rPr>
      <t>ルーマニア</t>
    </r>
  </si>
  <si>
    <r>
      <rPr>
        <sz val="10"/>
        <rFont val="ＭＳ Ｐ明朝"/>
        <family val="1"/>
      </rPr>
      <t>スロベニア</t>
    </r>
  </si>
  <si>
    <r>
      <rPr>
        <sz val="10"/>
        <rFont val="ＭＳ Ｐ明朝"/>
        <family val="1"/>
      </rPr>
      <t>※</t>
    </r>
    <r>
      <rPr>
        <sz val="10"/>
        <rFont val="Times New Roman"/>
        <family val="1"/>
      </rPr>
      <t>2</t>
    </r>
    <r>
      <rPr>
        <sz val="10"/>
        <rFont val="ＭＳ Ｐ明朝"/>
        <family val="1"/>
      </rPr>
      <t>　気候変動枠組条約基準年は、原則として</t>
    </r>
    <r>
      <rPr>
        <sz val="10"/>
        <rFont val="Times New Roman"/>
        <family val="1"/>
      </rPr>
      <t>1990</t>
    </r>
    <r>
      <rPr>
        <sz val="10"/>
        <rFont val="ＭＳ Ｐ明朝"/>
        <family val="1"/>
      </rPr>
      <t>年である。なお、以下の市場経済移行国は異なる基準年が認められている。</t>
    </r>
  </si>
  <si>
    <r>
      <t>1985</t>
    </r>
    <r>
      <rPr>
        <sz val="10"/>
        <rFont val="ＭＳ Ｐ明朝"/>
        <family val="1"/>
      </rPr>
      <t>年～</t>
    </r>
    <r>
      <rPr>
        <sz val="10"/>
        <rFont val="Times New Roman"/>
        <family val="1"/>
      </rPr>
      <t>1987</t>
    </r>
    <r>
      <rPr>
        <sz val="10"/>
        <rFont val="ＭＳ Ｐ明朝"/>
        <family val="1"/>
      </rPr>
      <t>年の平均</t>
    </r>
  </si>
  <si>
    <r>
      <rPr>
        <sz val="10"/>
        <rFont val="ＭＳ Ｐ明朝"/>
        <family val="1"/>
      </rPr>
      <t>※</t>
    </r>
    <r>
      <rPr>
        <sz val="10"/>
        <rFont val="Times New Roman"/>
        <family val="1"/>
      </rPr>
      <t>3</t>
    </r>
    <r>
      <rPr>
        <sz val="10"/>
        <rFont val="ＭＳ Ｐ明朝"/>
        <family val="1"/>
      </rPr>
      <t>　京都議定書基準年は原則として条約基準年と同じであるが、</t>
    </r>
    <r>
      <rPr>
        <sz val="10"/>
        <rFont val="Times New Roman"/>
        <family val="1"/>
      </rPr>
      <t>HFC</t>
    </r>
    <r>
      <rPr>
        <sz val="10"/>
        <rFont val="ＭＳ Ｐ明朝"/>
        <family val="1"/>
      </rPr>
      <t>ｓ、</t>
    </r>
    <r>
      <rPr>
        <sz val="10"/>
        <rFont val="Times New Roman"/>
        <family val="1"/>
      </rPr>
      <t>PFCs</t>
    </r>
    <r>
      <rPr>
        <sz val="10"/>
        <rFont val="ＭＳ Ｐ明朝"/>
        <family val="1"/>
      </rPr>
      <t>、</t>
    </r>
    <r>
      <rPr>
        <sz val="10"/>
        <rFont val="Times New Roman"/>
        <family val="1"/>
      </rPr>
      <t>SF6</t>
    </r>
    <r>
      <rPr>
        <sz val="10"/>
        <rFont val="ＭＳ Ｐ明朝"/>
        <family val="1"/>
      </rPr>
      <t>については</t>
    </r>
    <r>
      <rPr>
        <sz val="10"/>
        <rFont val="Times New Roman"/>
        <family val="1"/>
      </rPr>
      <t>1995</t>
    </r>
    <r>
      <rPr>
        <sz val="10"/>
        <rFont val="ＭＳ Ｐ明朝"/>
        <family val="1"/>
      </rPr>
      <t>年を選択することができる。</t>
    </r>
  </si>
  <si>
    <r>
      <rPr>
        <sz val="10"/>
        <rFont val="ＭＳ Ｐ明朝"/>
        <family val="1"/>
      </rPr>
      <t>　　除かれる。ただし、</t>
    </r>
    <r>
      <rPr>
        <sz val="10"/>
        <rFont val="Times New Roman"/>
        <family val="1"/>
      </rPr>
      <t>EU</t>
    </r>
    <r>
      <rPr>
        <sz val="10"/>
        <rFont val="ＭＳ Ｐ明朝"/>
        <family val="1"/>
      </rPr>
      <t>に含まれるジブラルタルは含まれる。</t>
    </r>
  </si>
  <si>
    <r>
      <rPr>
        <b/>
        <sz val="14"/>
        <rFont val="ＭＳ Ｐゴシック"/>
        <family val="3"/>
      </rPr>
      <t>附属書</t>
    </r>
    <r>
      <rPr>
        <b/>
        <sz val="14"/>
        <rFont val="Arial"/>
        <family val="2"/>
      </rPr>
      <t>I</t>
    </r>
    <r>
      <rPr>
        <b/>
        <sz val="14"/>
        <rFont val="ＭＳ Ｐゴシック"/>
        <family val="3"/>
      </rPr>
      <t>国の</t>
    </r>
    <r>
      <rPr>
        <b/>
        <sz val="14"/>
        <rFont val="Arial"/>
        <family val="2"/>
      </rPr>
      <t>GHG</t>
    </r>
    <r>
      <rPr>
        <b/>
        <sz val="14"/>
        <rFont val="ＭＳ Ｐゴシック"/>
        <family val="3"/>
      </rPr>
      <t>排出量と京都議定書達成状況（各年値は</t>
    </r>
    <r>
      <rPr>
        <b/>
        <sz val="14"/>
        <rFont val="Arial"/>
        <family val="2"/>
      </rPr>
      <t>LULUCF</t>
    </r>
    <r>
      <rPr>
        <b/>
        <sz val="14"/>
        <rFont val="ＭＳ Ｐゴシック"/>
        <family val="3"/>
      </rPr>
      <t>を除く）</t>
    </r>
    <r>
      <rPr>
        <b/>
        <sz val="14"/>
        <rFont val="Arial"/>
        <family val="2"/>
      </rPr>
      <t xml:space="preserve">, </t>
    </r>
    <r>
      <rPr>
        <b/>
        <sz val="14"/>
        <rFont val="ＭＳ Ｐゴシック"/>
        <family val="3"/>
      </rPr>
      <t>千</t>
    </r>
    <r>
      <rPr>
        <b/>
        <sz val="14"/>
        <rFont val="Arial"/>
        <family val="2"/>
      </rPr>
      <t>t</t>
    </r>
    <r>
      <rPr>
        <b/>
        <sz val="14"/>
        <rFont val="ＭＳ Ｐゴシック"/>
        <family val="3"/>
      </rPr>
      <t>（</t>
    </r>
    <r>
      <rPr>
        <b/>
        <sz val="14"/>
        <rFont val="Arial"/>
        <family val="2"/>
      </rPr>
      <t>CO2</t>
    </r>
    <r>
      <rPr>
        <b/>
        <sz val="14"/>
        <rFont val="ＭＳ Ｐゴシック"/>
        <family val="3"/>
      </rPr>
      <t>換算）</t>
    </r>
  </si>
  <si>
    <t>気候変動枠組条約基準年
※2</t>
  </si>
  <si>
    <t>データ提出日</t>
  </si>
  <si>
    <t>条約基準年から2008年までの変化（%）</t>
  </si>
  <si>
    <t>京都議定書基準年から2008年までの変化（%）</t>
  </si>
  <si>
    <t>－</t>
  </si>
  <si>
    <t>10/06/02現在</t>
  </si>
  <si>
    <t>グラフ用</t>
  </si>
  <si>
    <r>
      <rPr>
        <sz val="10"/>
        <rFont val="ＭＳ Ｐ明朝"/>
        <family val="1"/>
      </rPr>
      <t>※</t>
    </r>
    <r>
      <rPr>
        <sz val="10"/>
        <rFont val="Times New Roman"/>
        <family val="1"/>
      </rPr>
      <t>7</t>
    </r>
  </si>
  <si>
    <r>
      <rPr>
        <sz val="10"/>
        <rFont val="ＭＳ Ｐゴシック"/>
        <family val="3"/>
      </rPr>
      <t>オーストラリア</t>
    </r>
  </si>
  <si>
    <r>
      <rPr>
        <sz val="10"/>
        <rFont val="ＭＳ Ｐゴシック"/>
        <family val="3"/>
      </rPr>
      <t>オーストリア</t>
    </r>
  </si>
  <si>
    <r>
      <rPr>
        <sz val="10"/>
        <rFont val="ＭＳ Ｐゴシック"/>
        <family val="3"/>
      </rPr>
      <t>ベラルーシ</t>
    </r>
  </si>
  <si>
    <r>
      <rPr>
        <sz val="10"/>
        <rFont val="ＭＳ Ｐゴシック"/>
        <family val="3"/>
      </rPr>
      <t>ベルギー</t>
    </r>
  </si>
  <si>
    <r>
      <rPr>
        <sz val="10"/>
        <rFont val="ＭＳ Ｐゴシック"/>
        <family val="3"/>
      </rPr>
      <t>ブルガリア</t>
    </r>
  </si>
  <si>
    <r>
      <rPr>
        <sz val="10"/>
        <rFont val="ＭＳ Ｐゴシック"/>
        <family val="3"/>
      </rPr>
      <t>カナダ</t>
    </r>
  </si>
  <si>
    <r>
      <rPr>
        <sz val="10"/>
        <rFont val="ＭＳ Ｐゴシック"/>
        <family val="3"/>
      </rPr>
      <t>クロアチア</t>
    </r>
  </si>
  <si>
    <r>
      <rPr>
        <sz val="10"/>
        <rFont val="ＭＳ Ｐゴシック"/>
        <family val="3"/>
      </rPr>
      <t>チェコ</t>
    </r>
  </si>
  <si>
    <r>
      <rPr>
        <sz val="10"/>
        <rFont val="ＭＳ Ｐ明朝"/>
        <family val="1"/>
      </rPr>
      <t>※</t>
    </r>
    <r>
      <rPr>
        <sz val="10"/>
        <rFont val="Times New Roman"/>
        <family val="1"/>
      </rPr>
      <t>5</t>
    </r>
  </si>
  <si>
    <r>
      <rPr>
        <sz val="10"/>
        <rFont val="ＭＳ Ｐゴシック"/>
        <family val="3"/>
      </rPr>
      <t>デンマーク（</t>
    </r>
    <r>
      <rPr>
        <sz val="10"/>
        <rFont val="Times New Roman"/>
        <family val="1"/>
      </rPr>
      <t>UNFCCC</t>
    </r>
    <r>
      <rPr>
        <sz val="10"/>
        <rFont val="ＭＳ Ｐゴシック"/>
        <family val="3"/>
      </rPr>
      <t>）</t>
    </r>
  </si>
  <si>
    <r>
      <rPr>
        <sz val="10"/>
        <rFont val="ＭＳ Ｐゴシック"/>
        <family val="3"/>
      </rPr>
      <t>デンマーク（</t>
    </r>
    <r>
      <rPr>
        <sz val="10"/>
        <rFont val="Times New Roman"/>
        <family val="1"/>
      </rPr>
      <t>KP</t>
    </r>
    <r>
      <rPr>
        <sz val="10"/>
        <rFont val="ＭＳ Ｐゴシック"/>
        <family val="3"/>
      </rPr>
      <t>）</t>
    </r>
  </si>
  <si>
    <r>
      <rPr>
        <sz val="10"/>
        <rFont val="ＭＳ Ｐゴシック"/>
        <family val="3"/>
      </rPr>
      <t>デンマーク（</t>
    </r>
    <r>
      <rPr>
        <sz val="10"/>
        <rFont val="Times New Roman"/>
        <family val="1"/>
      </rPr>
      <t>KP-EU</t>
    </r>
    <r>
      <rPr>
        <sz val="10"/>
        <rFont val="ＭＳ Ｐゴシック"/>
        <family val="3"/>
      </rPr>
      <t>）</t>
    </r>
  </si>
  <si>
    <r>
      <rPr>
        <sz val="10"/>
        <rFont val="ＭＳ Ｐゴシック"/>
        <family val="3"/>
      </rPr>
      <t>エストニア</t>
    </r>
  </si>
  <si>
    <r>
      <rPr>
        <sz val="10"/>
        <rFont val="ＭＳ Ｐゴシック"/>
        <family val="3"/>
      </rPr>
      <t>欧州共同体</t>
    </r>
    <r>
      <rPr>
        <sz val="10"/>
        <rFont val="Times New Roman"/>
        <family val="1"/>
      </rPr>
      <t>(27</t>
    </r>
    <r>
      <rPr>
        <sz val="10"/>
        <rFont val="ＭＳ Ｐゴシック"/>
        <family val="3"/>
      </rPr>
      <t>カ国</t>
    </r>
    <r>
      <rPr>
        <sz val="10"/>
        <rFont val="Times New Roman"/>
        <family val="1"/>
      </rPr>
      <t>,UNFCCC)</t>
    </r>
  </si>
  <si>
    <r>
      <rPr>
        <sz val="10"/>
        <rFont val="ＭＳ Ｐ明朝"/>
        <family val="1"/>
      </rPr>
      <t>※</t>
    </r>
    <r>
      <rPr>
        <sz val="10"/>
        <rFont val="Times New Roman"/>
        <family val="1"/>
      </rPr>
      <t>6</t>
    </r>
  </si>
  <si>
    <r>
      <rPr>
        <sz val="10"/>
        <rFont val="ＭＳ Ｐゴシック"/>
        <family val="3"/>
      </rPr>
      <t>欧州共同体</t>
    </r>
    <r>
      <rPr>
        <sz val="10"/>
        <rFont val="Times New Roman"/>
        <family val="1"/>
      </rPr>
      <t>(15</t>
    </r>
    <r>
      <rPr>
        <sz val="10"/>
        <rFont val="ＭＳ Ｐゴシック"/>
        <family val="3"/>
      </rPr>
      <t>カ国</t>
    </r>
    <r>
      <rPr>
        <sz val="10"/>
        <rFont val="Times New Roman"/>
        <family val="1"/>
      </rPr>
      <t>,KP)</t>
    </r>
  </si>
  <si>
    <r>
      <rPr>
        <sz val="10"/>
        <rFont val="ＭＳ Ｐゴシック"/>
        <family val="3"/>
      </rPr>
      <t>フィンランド</t>
    </r>
  </si>
  <si>
    <r>
      <rPr>
        <sz val="10"/>
        <rFont val="ＭＳ Ｐ明朝"/>
        <family val="1"/>
      </rPr>
      <t>※</t>
    </r>
    <r>
      <rPr>
        <sz val="10"/>
        <rFont val="Times New Roman"/>
        <family val="1"/>
      </rPr>
      <t>4</t>
    </r>
  </si>
  <si>
    <r>
      <rPr>
        <sz val="10"/>
        <rFont val="ＭＳ Ｐゴシック"/>
        <family val="3"/>
      </rPr>
      <t>フランス（</t>
    </r>
    <r>
      <rPr>
        <sz val="10"/>
        <rFont val="Times New Roman"/>
        <family val="1"/>
      </rPr>
      <t>UNFCCC)</t>
    </r>
  </si>
  <si>
    <r>
      <rPr>
        <sz val="10"/>
        <rFont val="ＭＳ Ｐゴシック"/>
        <family val="3"/>
      </rPr>
      <t>フランス（</t>
    </r>
    <r>
      <rPr>
        <sz val="10"/>
        <rFont val="Times New Roman"/>
        <family val="1"/>
      </rPr>
      <t>KP)</t>
    </r>
  </si>
  <si>
    <r>
      <rPr>
        <sz val="10"/>
        <rFont val="ＭＳ Ｐゴシック"/>
        <family val="3"/>
      </rPr>
      <t>ドイツ</t>
    </r>
  </si>
  <si>
    <r>
      <rPr>
        <sz val="10"/>
        <rFont val="ＭＳ Ｐゴシック"/>
        <family val="3"/>
      </rPr>
      <t>ギリシャ</t>
    </r>
  </si>
  <si>
    <r>
      <rPr>
        <sz val="10"/>
        <rFont val="ＭＳ Ｐゴシック"/>
        <family val="3"/>
      </rPr>
      <t>ハンガリー</t>
    </r>
  </si>
  <si>
    <r>
      <rPr>
        <sz val="10"/>
        <rFont val="ＭＳ Ｐゴシック"/>
        <family val="3"/>
      </rPr>
      <t>アイスランド</t>
    </r>
  </si>
  <si>
    <r>
      <rPr>
        <sz val="10"/>
        <rFont val="ＭＳ Ｐゴシック"/>
        <family val="3"/>
      </rPr>
      <t>アイルランド</t>
    </r>
  </si>
  <si>
    <r>
      <rPr>
        <sz val="10"/>
        <rFont val="ＭＳ Ｐゴシック"/>
        <family val="3"/>
      </rPr>
      <t>イタリア</t>
    </r>
  </si>
  <si>
    <r>
      <rPr>
        <sz val="10"/>
        <rFont val="ＭＳ Ｐ明朝"/>
        <family val="1"/>
      </rPr>
      <t>※</t>
    </r>
    <r>
      <rPr>
        <sz val="10"/>
        <rFont val="Times New Roman"/>
        <family val="1"/>
      </rPr>
      <t>1</t>
    </r>
  </si>
  <si>
    <r>
      <rPr>
        <sz val="10"/>
        <rFont val="ＭＳ Ｐゴシック"/>
        <family val="3"/>
      </rPr>
      <t>日本</t>
    </r>
  </si>
  <si>
    <r>
      <rPr>
        <sz val="10"/>
        <rFont val="ＭＳ Ｐゴシック"/>
        <family val="3"/>
      </rPr>
      <t>ラトビア</t>
    </r>
  </si>
  <si>
    <r>
      <rPr>
        <sz val="10"/>
        <rFont val="ＭＳ Ｐゴシック"/>
        <family val="3"/>
      </rPr>
      <t>リヒテンシュタイン</t>
    </r>
  </si>
  <si>
    <r>
      <rPr>
        <sz val="10"/>
        <rFont val="ＭＳ Ｐゴシック"/>
        <family val="3"/>
      </rPr>
      <t>リトアニア</t>
    </r>
  </si>
  <si>
    <r>
      <rPr>
        <sz val="10"/>
        <rFont val="ＭＳ Ｐゴシック"/>
        <family val="3"/>
      </rPr>
      <t>ルクセンブルク</t>
    </r>
  </si>
  <si>
    <r>
      <rPr>
        <sz val="10"/>
        <rFont val="ＭＳ Ｐゴシック"/>
        <family val="3"/>
      </rPr>
      <t>モナコ</t>
    </r>
  </si>
  <si>
    <r>
      <rPr>
        <sz val="10"/>
        <rFont val="ＭＳ Ｐゴシック"/>
        <family val="3"/>
      </rPr>
      <t>オランダ</t>
    </r>
  </si>
  <si>
    <r>
      <rPr>
        <sz val="10"/>
        <rFont val="ＭＳ Ｐゴシック"/>
        <family val="3"/>
      </rPr>
      <t>ニュージーランド</t>
    </r>
  </si>
  <si>
    <r>
      <rPr>
        <sz val="10"/>
        <rFont val="ＭＳ Ｐゴシック"/>
        <family val="3"/>
      </rPr>
      <t>ノルウェー</t>
    </r>
  </si>
  <si>
    <r>
      <rPr>
        <sz val="10"/>
        <rFont val="ＭＳ Ｐゴシック"/>
        <family val="3"/>
      </rPr>
      <t>ポーランド</t>
    </r>
  </si>
  <si>
    <r>
      <rPr>
        <sz val="10"/>
        <rFont val="ＭＳ Ｐゴシック"/>
        <family val="3"/>
      </rPr>
      <t>ポルトガル</t>
    </r>
  </si>
  <si>
    <r>
      <rPr>
        <sz val="10"/>
        <rFont val="ＭＳ Ｐゴシック"/>
        <family val="3"/>
      </rPr>
      <t>ルーマニア</t>
    </r>
  </si>
  <si>
    <r>
      <rPr>
        <sz val="10"/>
        <rFont val="ＭＳ Ｐゴシック"/>
        <family val="3"/>
      </rPr>
      <t>ロシア</t>
    </r>
  </si>
  <si>
    <r>
      <rPr>
        <sz val="10"/>
        <rFont val="ＭＳ Ｐゴシック"/>
        <family val="3"/>
      </rPr>
      <t>スロバキア</t>
    </r>
  </si>
  <si>
    <r>
      <rPr>
        <sz val="10"/>
        <rFont val="ＭＳ Ｐゴシック"/>
        <family val="3"/>
      </rPr>
      <t>スロベニア</t>
    </r>
  </si>
  <si>
    <r>
      <rPr>
        <sz val="10"/>
        <rFont val="ＭＳ Ｐゴシック"/>
        <family val="3"/>
      </rPr>
      <t>スペイン</t>
    </r>
  </si>
  <si>
    <r>
      <rPr>
        <sz val="10"/>
        <rFont val="ＭＳ Ｐゴシック"/>
        <family val="3"/>
      </rPr>
      <t>スウェーデン</t>
    </r>
  </si>
  <si>
    <r>
      <rPr>
        <sz val="10"/>
        <rFont val="ＭＳ Ｐゴシック"/>
        <family val="3"/>
      </rPr>
      <t>スイス</t>
    </r>
  </si>
  <si>
    <r>
      <rPr>
        <sz val="10"/>
        <rFont val="ＭＳ Ｐ明朝"/>
        <family val="1"/>
      </rPr>
      <t>※</t>
    </r>
    <r>
      <rPr>
        <sz val="10"/>
        <rFont val="Times New Roman"/>
        <family val="1"/>
      </rPr>
      <t>3</t>
    </r>
  </si>
  <si>
    <r>
      <rPr>
        <sz val="10"/>
        <rFont val="ＭＳ Ｐゴシック"/>
        <family val="3"/>
      </rPr>
      <t>トルコ</t>
    </r>
  </si>
  <si>
    <r>
      <rPr>
        <sz val="10"/>
        <rFont val="ＭＳ Ｐゴシック"/>
        <family val="3"/>
      </rPr>
      <t>ウクライナ</t>
    </r>
  </si>
  <si>
    <r>
      <rPr>
        <sz val="10"/>
        <rFont val="ＭＳ Ｐゴシック"/>
        <family val="3"/>
      </rPr>
      <t>英国</t>
    </r>
  </si>
  <si>
    <r>
      <rPr>
        <sz val="10"/>
        <rFont val="ＭＳ Ｐゴシック"/>
        <family val="3"/>
      </rPr>
      <t>米国</t>
    </r>
  </si>
  <si>
    <r>
      <rPr>
        <sz val="10"/>
        <rFont val="ＭＳ Ｐ明朝"/>
        <family val="1"/>
      </rPr>
      <t>国連気候変動枠組条約（</t>
    </r>
    <r>
      <rPr>
        <sz val="10"/>
        <rFont val="Times New Roman"/>
        <family val="1"/>
      </rPr>
      <t>UNFCCC</t>
    </r>
    <r>
      <rPr>
        <sz val="10"/>
        <rFont val="ＭＳ Ｐ明朝"/>
        <family val="1"/>
      </rPr>
      <t>）データ・資料より　国立環境研究所　温室効果ガスインベントリオフィス作成</t>
    </r>
  </si>
  <si>
    <r>
      <rPr>
        <sz val="10"/>
        <rFont val="ＭＳ Ｐ明朝"/>
        <family val="1"/>
      </rPr>
      <t>欧州共同体（</t>
    </r>
    <r>
      <rPr>
        <sz val="10"/>
        <rFont val="Times New Roman"/>
        <family val="1"/>
      </rPr>
      <t>EU15</t>
    </r>
    <r>
      <rPr>
        <sz val="10"/>
        <rFont val="ＭＳ Ｐ明朝"/>
        <family val="1"/>
      </rPr>
      <t>）</t>
    </r>
  </si>
  <si>
    <r>
      <rPr>
        <sz val="10"/>
        <rFont val="ＭＳ Ｐ明朝"/>
        <family val="1"/>
      </rPr>
      <t>市場経済移行国（</t>
    </r>
    <r>
      <rPr>
        <sz val="10"/>
        <rFont val="Times New Roman"/>
        <family val="1"/>
      </rPr>
      <t>EIT)</t>
    </r>
  </si>
  <si>
    <r>
      <t>1990</t>
    </r>
    <r>
      <rPr>
        <sz val="10"/>
        <rFont val="ＭＳ Ｐ明朝"/>
        <family val="1"/>
      </rPr>
      <t>年値以外の値（※</t>
    </r>
    <r>
      <rPr>
        <sz val="10"/>
        <rFont val="Times New Roman"/>
        <family val="1"/>
      </rPr>
      <t>2</t>
    </r>
    <r>
      <rPr>
        <sz val="10"/>
        <rFont val="ＭＳ Ｐ明朝"/>
        <family val="1"/>
      </rPr>
      <t>参照）</t>
    </r>
  </si>
  <si>
    <r>
      <rPr>
        <sz val="10"/>
        <rFont val="ＭＳ Ｐ明朝"/>
        <family val="1"/>
      </rPr>
      <t>※</t>
    </r>
    <r>
      <rPr>
        <sz val="10"/>
        <rFont val="Times New Roman"/>
        <family val="1"/>
      </rPr>
      <t>1</t>
    </r>
    <r>
      <rPr>
        <sz val="10"/>
        <rFont val="ＭＳ Ｐ明朝"/>
        <family val="1"/>
      </rPr>
      <t>　日本の</t>
    </r>
    <r>
      <rPr>
        <sz val="10"/>
        <rFont val="Times New Roman"/>
        <family val="1"/>
      </rPr>
      <t>1990</t>
    </r>
    <r>
      <rPr>
        <sz val="10"/>
        <rFont val="ＭＳ Ｐ明朝"/>
        <family val="1"/>
      </rPr>
      <t>～</t>
    </r>
    <r>
      <rPr>
        <sz val="10"/>
        <rFont val="Times New Roman"/>
        <family val="1"/>
      </rPr>
      <t>1994</t>
    </r>
    <r>
      <rPr>
        <sz val="10"/>
        <rFont val="ＭＳ Ｐ明朝"/>
        <family val="1"/>
      </rPr>
      <t>年値には</t>
    </r>
    <r>
      <rPr>
        <sz val="10"/>
        <rFont val="Times New Roman"/>
        <family val="1"/>
      </rPr>
      <t>HFC</t>
    </r>
    <r>
      <rPr>
        <sz val="10"/>
        <rFont val="ＭＳ Ｐ明朝"/>
        <family val="1"/>
      </rPr>
      <t>ｓ、</t>
    </r>
    <r>
      <rPr>
        <sz val="10"/>
        <rFont val="Times New Roman"/>
        <family val="1"/>
      </rPr>
      <t>PFCs</t>
    </r>
    <r>
      <rPr>
        <sz val="10"/>
        <rFont val="ＭＳ Ｐ明朝"/>
        <family val="1"/>
      </rPr>
      <t>、</t>
    </r>
    <r>
      <rPr>
        <sz val="10"/>
        <rFont val="Times New Roman"/>
        <family val="1"/>
      </rPr>
      <t>SF6</t>
    </r>
    <r>
      <rPr>
        <sz val="10"/>
        <rFont val="ＭＳ Ｐ明朝"/>
        <family val="1"/>
      </rPr>
      <t>の潜在排出量値が含まれている。</t>
    </r>
  </si>
  <si>
    <r>
      <rPr>
        <sz val="10"/>
        <rFont val="ＭＳ Ｐ明朝"/>
        <family val="1"/>
      </rPr>
      <t>※</t>
    </r>
    <r>
      <rPr>
        <sz val="10"/>
        <rFont val="Times New Roman"/>
        <family val="1"/>
      </rPr>
      <t>5</t>
    </r>
    <r>
      <rPr>
        <sz val="10"/>
        <rFont val="ＭＳ Ｐ明朝"/>
        <family val="1"/>
      </rPr>
      <t>　デンマークに関して、条約（</t>
    </r>
    <r>
      <rPr>
        <sz val="10"/>
        <rFont val="Times New Roman"/>
        <family val="1"/>
      </rPr>
      <t>UNFCCC</t>
    </r>
    <r>
      <rPr>
        <sz val="10"/>
        <rFont val="ＭＳ Ｐ明朝"/>
        <family val="1"/>
      </rPr>
      <t>）値はデンマーク＋グリーンランド＋ファロー諸島で報告され、京都議定書（</t>
    </r>
    <r>
      <rPr>
        <sz val="10"/>
        <rFont val="Times New Roman"/>
        <family val="1"/>
      </rPr>
      <t>KP</t>
    </r>
    <r>
      <rPr>
        <sz val="10"/>
        <rFont val="ＭＳ Ｐ明朝"/>
        <family val="1"/>
      </rPr>
      <t>）値はデンマーク＋グリーンランドで報告されている。</t>
    </r>
  </si>
  <si>
    <r>
      <rPr>
        <sz val="10"/>
        <rFont val="ＭＳ Ｐ明朝"/>
        <family val="1"/>
      </rPr>
      <t>　　また、</t>
    </r>
    <r>
      <rPr>
        <sz val="10"/>
        <rFont val="Times New Roman"/>
        <family val="1"/>
      </rPr>
      <t>EU</t>
    </r>
    <r>
      <rPr>
        <sz val="10"/>
        <rFont val="ＭＳ Ｐ明朝"/>
        <family val="1"/>
      </rPr>
      <t>としてはグリーンランドは含まれない（デンマーク本土の目標値は</t>
    </r>
    <r>
      <rPr>
        <sz val="10"/>
        <rFont val="Times New Roman"/>
        <family val="1"/>
      </rPr>
      <t>EU</t>
    </r>
    <r>
      <rPr>
        <sz val="10"/>
        <rFont val="ＭＳ Ｐ明朝"/>
        <family val="1"/>
      </rPr>
      <t>再配分の</t>
    </r>
    <r>
      <rPr>
        <sz val="10"/>
        <rFont val="Times New Roman"/>
        <family val="1"/>
      </rPr>
      <t>-21%</t>
    </r>
    <r>
      <rPr>
        <sz val="10"/>
        <rFont val="ＭＳ Ｐ明朝"/>
        <family val="1"/>
      </rPr>
      <t>、グリーンランドには別途</t>
    </r>
    <r>
      <rPr>
        <sz val="10"/>
        <rFont val="Times New Roman"/>
        <family val="1"/>
      </rPr>
      <t>-8%</t>
    </r>
    <r>
      <rPr>
        <sz val="10"/>
        <rFont val="ＭＳ Ｐ明朝"/>
        <family val="1"/>
      </rPr>
      <t>の目標値が適用）。</t>
    </r>
  </si>
  <si>
    <r>
      <rPr>
        <sz val="10"/>
        <rFont val="ＭＳ Ｐ明朝"/>
        <family val="1"/>
      </rPr>
      <t>※</t>
    </r>
    <r>
      <rPr>
        <sz val="10"/>
        <rFont val="Times New Roman"/>
        <family val="1"/>
      </rPr>
      <t>6</t>
    </r>
    <r>
      <rPr>
        <sz val="10"/>
        <rFont val="ＭＳ Ｐ明朝"/>
        <family val="1"/>
      </rPr>
      <t>　欧州共同体（</t>
    </r>
    <r>
      <rPr>
        <sz val="10"/>
        <rFont val="Times New Roman"/>
        <family val="1"/>
      </rPr>
      <t>15</t>
    </r>
    <r>
      <rPr>
        <sz val="10"/>
        <rFont val="ＭＳ Ｐ明朝"/>
        <family val="1"/>
      </rPr>
      <t>カ国</t>
    </r>
    <r>
      <rPr>
        <sz val="10"/>
        <rFont val="Times New Roman"/>
        <family val="1"/>
      </rPr>
      <t>,KP</t>
    </r>
    <r>
      <rPr>
        <sz val="10"/>
        <rFont val="ＭＳ Ｐ明朝"/>
        <family val="1"/>
      </rPr>
      <t>）のインベントリに関して、上記※</t>
    </r>
    <r>
      <rPr>
        <sz val="10"/>
        <rFont val="Times New Roman"/>
        <family val="1"/>
      </rPr>
      <t>4</t>
    </r>
    <r>
      <rPr>
        <sz val="10"/>
        <rFont val="ＭＳ Ｐ明朝"/>
        <family val="1"/>
      </rPr>
      <t>、※</t>
    </r>
    <r>
      <rPr>
        <sz val="10"/>
        <rFont val="Times New Roman"/>
        <family val="1"/>
      </rPr>
      <t>5</t>
    </r>
    <r>
      <rPr>
        <sz val="10"/>
        <rFont val="ＭＳ Ｐ明朝"/>
        <family val="1"/>
      </rPr>
      <t>のほかに、英国のインベントリに含まれているマン島などの英国保護領やケイマン諸島などの海外領土は</t>
    </r>
  </si>
  <si>
    <r>
      <rPr>
        <sz val="10"/>
        <rFont val="ＭＳ Ｐ明朝"/>
        <family val="1"/>
      </rPr>
      <t>※</t>
    </r>
    <r>
      <rPr>
        <sz val="10"/>
        <rFont val="Times New Roman"/>
        <family val="1"/>
      </rPr>
      <t xml:space="preserve">4  </t>
    </r>
    <r>
      <rPr>
        <sz val="10"/>
        <rFont val="ＭＳ Ｐ明朝"/>
        <family val="1"/>
      </rPr>
      <t>フランスに関して、条約（</t>
    </r>
    <r>
      <rPr>
        <sz val="10"/>
        <rFont val="Times New Roman"/>
        <family val="1"/>
      </rPr>
      <t>UNFCCC</t>
    </r>
    <r>
      <rPr>
        <sz val="10"/>
        <rFont val="ＭＳ Ｐ明朝"/>
        <family val="1"/>
      </rPr>
      <t>）値と京都議定書（</t>
    </r>
    <r>
      <rPr>
        <sz val="10"/>
        <rFont val="Times New Roman"/>
        <family val="1"/>
      </rPr>
      <t>KP</t>
    </r>
    <r>
      <rPr>
        <sz val="10"/>
        <rFont val="ＭＳ Ｐ明朝"/>
        <family val="1"/>
      </rPr>
      <t>）値が存在し、</t>
    </r>
    <r>
      <rPr>
        <sz val="10"/>
        <rFont val="Times New Roman"/>
        <family val="1"/>
      </rPr>
      <t>KP</t>
    </r>
    <r>
      <rPr>
        <sz val="10"/>
        <rFont val="ＭＳ Ｐ明朝"/>
        <family val="1"/>
      </rPr>
      <t>値には</t>
    </r>
    <r>
      <rPr>
        <sz val="10"/>
        <rFont val="Times New Roman"/>
        <family val="1"/>
      </rPr>
      <t>EU</t>
    </r>
    <r>
      <rPr>
        <sz val="10"/>
        <rFont val="ＭＳ Ｐ明朝"/>
        <family val="1"/>
      </rPr>
      <t>に含まれる海外県</t>
    </r>
    <r>
      <rPr>
        <sz val="10"/>
        <rFont val="Times New Roman"/>
        <family val="1"/>
      </rPr>
      <t>(Départements d'outre-mer</t>
    </r>
    <r>
      <rPr>
        <sz val="10"/>
        <rFont val="ＭＳ Ｐ明朝"/>
        <family val="1"/>
      </rPr>
      <t>、</t>
    </r>
    <r>
      <rPr>
        <sz val="10"/>
        <rFont val="Times New Roman"/>
        <family val="1"/>
      </rPr>
      <t>DOM)</t>
    </r>
    <r>
      <rPr>
        <sz val="10"/>
        <rFont val="ＭＳ Ｐ明朝"/>
        <family val="1"/>
      </rPr>
      <t>等は含まれるが、</t>
    </r>
  </si>
  <si>
    <t>　　　京都議定書基準年値は京都議定書の初期審査報告書において決定された値であり、第一約束期間の排出割当量計算に適用された値である。</t>
  </si>
  <si>
    <r>
      <rPr>
        <sz val="10"/>
        <rFont val="ＭＳ Ｐ明朝"/>
        <family val="1"/>
      </rPr>
      <t>　　　なお、附属書</t>
    </r>
    <r>
      <rPr>
        <sz val="10"/>
        <rFont val="Times New Roman"/>
        <family val="1"/>
      </rPr>
      <t>I</t>
    </r>
    <r>
      <rPr>
        <sz val="10"/>
        <rFont val="ＭＳ Ｐ明朝"/>
        <family val="1"/>
      </rPr>
      <t>国のうち、米国は京都議定書を批准しておらず、トルコは京都議定書基準年値と目標値が定まっていない。</t>
    </r>
  </si>
  <si>
    <r>
      <rPr>
        <sz val="10"/>
        <rFont val="ＭＳ Ｐ明朝"/>
        <family val="1"/>
      </rPr>
      <t>　　</t>
    </r>
    <r>
      <rPr>
        <sz val="10"/>
        <rFont val="Times New Roman"/>
        <family val="1"/>
      </rPr>
      <t>EU</t>
    </r>
    <r>
      <rPr>
        <sz val="10"/>
        <rFont val="ＭＳ Ｐ明朝"/>
        <family val="1"/>
      </rPr>
      <t>に含まれない海外領土および特別自治体</t>
    </r>
    <r>
      <rPr>
        <sz val="10"/>
        <rFont val="Times New Roman"/>
        <family val="1"/>
      </rPr>
      <t>(Pays et territoires d'outre-mer, PTOM)</t>
    </r>
    <r>
      <rPr>
        <sz val="10"/>
        <rFont val="ＭＳ Ｐ明朝"/>
        <family val="1"/>
      </rPr>
      <t>は含まれない。</t>
    </r>
  </si>
  <si>
    <r>
      <rPr>
        <sz val="10"/>
        <rFont val="ＭＳ Ｐ明朝"/>
        <family val="1"/>
      </rPr>
      <t>※</t>
    </r>
    <r>
      <rPr>
        <sz val="10"/>
        <rFont val="Times New Roman"/>
        <family val="1"/>
      </rPr>
      <t>7</t>
    </r>
    <r>
      <rPr>
        <sz val="10"/>
        <rFont val="ＭＳ Ｐ明朝"/>
        <family val="1"/>
      </rPr>
      <t>　オーストラリアの</t>
    </r>
    <r>
      <rPr>
        <sz val="10"/>
        <rFont val="Times New Roman"/>
        <family val="1"/>
      </rPr>
      <t>1990</t>
    </r>
    <r>
      <rPr>
        <sz val="10"/>
        <rFont val="ＭＳ Ｐ明朝"/>
        <family val="1"/>
      </rPr>
      <t>年の</t>
    </r>
    <r>
      <rPr>
        <sz val="10"/>
        <rFont val="Times New Roman"/>
        <family val="1"/>
      </rPr>
      <t>LULUCF</t>
    </r>
    <r>
      <rPr>
        <sz val="10"/>
        <rFont val="ＭＳ Ｐ明朝"/>
        <family val="1"/>
      </rPr>
      <t>分野は正味排出であるため、京都議定書基準年値には、京都議定書第</t>
    </r>
    <r>
      <rPr>
        <sz val="10"/>
        <rFont val="Times New Roman"/>
        <family val="1"/>
      </rPr>
      <t>3</t>
    </r>
    <r>
      <rPr>
        <sz val="10"/>
        <rFont val="ＭＳ Ｐ明朝"/>
        <family val="1"/>
      </rPr>
      <t>条</t>
    </r>
    <r>
      <rPr>
        <sz val="10"/>
        <rFont val="Times New Roman"/>
        <family val="1"/>
      </rPr>
      <t>7</t>
    </r>
    <r>
      <rPr>
        <sz val="10"/>
        <rFont val="ＭＳ Ｐ明朝"/>
        <family val="1"/>
      </rPr>
      <t>項が適用されており、</t>
    </r>
    <r>
      <rPr>
        <sz val="10"/>
        <rFont val="Times New Roman"/>
        <family val="1"/>
      </rPr>
      <t>1990</t>
    </r>
    <r>
      <rPr>
        <sz val="10"/>
        <rFont val="ＭＳ Ｐ明朝"/>
        <family val="1"/>
      </rPr>
      <t>年における</t>
    </r>
  </si>
  <si>
    <t>　　土地利用の変化（林業は含まない）に起因する排出量から吸収量（林業は含まない）を差し引いたものが加算されている。</t>
  </si>
  <si>
    <r>
      <rPr>
        <sz val="10"/>
        <rFont val="ＭＳ Ｐ明朝"/>
        <family val="1"/>
      </rPr>
      <t>※</t>
    </r>
    <r>
      <rPr>
        <sz val="10"/>
        <rFont val="Times New Roman"/>
        <family val="1"/>
      </rPr>
      <t>8</t>
    </r>
    <r>
      <rPr>
        <sz val="10"/>
        <rFont val="ＭＳ Ｐ明朝"/>
        <family val="1"/>
      </rPr>
      <t>　ここで掲載された数値は、各国の最新報告値であるが、今後の審査等により改訂されることがある。</t>
    </r>
  </si>
  <si>
    <t>初期審査申請値（今後の審査により変更あり）</t>
  </si>
  <si>
    <t>（京都議定書達成目標値）</t>
  </si>
  <si>
    <t>京都議定書基準年から2008年までの変化</t>
  </si>
  <si>
    <t>　　なお、英国、アイルランド、オランダ、ポルトガルにもこの条項が適用されている。</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</si>
</sst>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_-;\-&quot;$&quot;* #,##0_-;_-&quot;$&quot;* &quot;-&quot;_-;_-@_-"/>
    <numFmt numFmtId="179" formatCode="_-&quot;$&quot;* #,##0.00_-;\-&quot;$&quot;* #,##0.00_-;_-&quot;$&quot;* &quot;-&quot;??_-;_-@_-"/>
    <numFmt numFmtId="180" formatCode="0.0"/>
    <numFmt numFmtId="181" formatCode="#,##0.0000"/>
    <numFmt numFmtId="182" formatCode="#,##0_ "/>
    <numFmt numFmtId="183" formatCode="0_ "/>
    <numFmt numFmtId="184" formatCode="0.0_ "/>
    <numFmt numFmtId="185" formatCode="_ * #,##0_ ;_ * \-#,##0_ ;_ * &quot;-&quot;??_ ;_ @_ "/>
    <numFmt numFmtId="186" formatCode="_ * #,##0.0_ ;_ * \-#,##0.0_ ;_ * &quot;-&quot;??_ ;_ @_ "/>
    <numFmt numFmtId="187" formatCode="_ * #,##0.0_ ;_ * \-#,##0.0_ ;_ * &quot;-&quot;?_ ;_ @_ "/>
    <numFmt numFmtId="188" formatCode="#,##0.0"/>
    <numFmt numFmtId="189" formatCode="#,##0.000"/>
    <numFmt numFmtId="190" formatCode="#,##0.0000000"/>
    <numFmt numFmtId="191" formatCode="#,##0.000000"/>
    <numFmt numFmtId="192" formatCode="#,##0.00000"/>
    <numFmt numFmtId="193" formatCode="0_);[Red]\(0\)"/>
    <numFmt numFmtId="194" formatCode="0.00_ "/>
    <numFmt numFmtId="195" formatCode="0.000_ "/>
    <numFmt numFmtId="196" formatCode="#,##0_ ;[Red]\-#,##0\ "/>
    <numFmt numFmtId="197" formatCode="#,##0.0_ ;[Red]\-#,##0.0\ "/>
    <numFmt numFmtId="198" formatCode="#,##0.00_ ;[Red]\-#,##0.00\ "/>
    <numFmt numFmtId="199" formatCode="m/d;@"/>
    <numFmt numFmtId="200" formatCode="0.0%"/>
    <numFmt numFmtId="201" formatCode="_ * #,##0.000_ ;_ * \-#,##0.000_ ;_ * &quot;-&quot;??_ ;_ @_ "/>
    <numFmt numFmtId="202" formatCode="0_ ;[Red]\-0\ "/>
    <numFmt numFmtId="203" formatCode="0.0_ ;[Red]\-0.0\ "/>
    <numFmt numFmtId="204" formatCode="#,##0.00_);[Red]\(#,##0.00\)"/>
    <numFmt numFmtId="205" formatCode="\(#\);\ \(\-#\)"/>
    <numFmt numFmtId="206" formatCode="\(#.0\);\ \(\-#.0\)"/>
    <numFmt numFmtId="207" formatCode="\(#\);\ \(\-#\);\ \(0\)"/>
  </numFmts>
  <fonts count="67">
    <font>
      <sz val="10"/>
      <name val="Times New Roman"/>
      <family val="1"/>
    </font>
    <font>
      <sz val="9"/>
      <name val="Times New Roman"/>
      <family val="1"/>
    </font>
    <font>
      <b/>
      <sz val="9"/>
      <name val="Times New Roman"/>
      <family val="1"/>
    </font>
    <font>
      <sz val="10"/>
      <name val="Helv"/>
      <family val="2"/>
    </font>
    <font>
      <sz val="10"/>
      <name val="Arial Cyr"/>
      <family val="2"/>
    </font>
    <font>
      <u val="single"/>
      <sz val="10"/>
      <color indexed="36"/>
      <name val="Times New Roman"/>
      <family val="1"/>
    </font>
    <font>
      <b/>
      <sz val="10"/>
      <name val="Arial"/>
      <family val="2"/>
    </font>
    <font>
      <sz val="10"/>
      <name val="Arial"/>
      <family val="2"/>
    </font>
    <font>
      <b/>
      <sz val="12"/>
      <name val="Times New Roman"/>
      <family val="1"/>
    </font>
    <font>
      <u val="single"/>
      <sz val="10"/>
      <color indexed="12"/>
      <name val="Times New Roman"/>
      <family val="1"/>
    </font>
    <font>
      <sz val="10"/>
      <name val="Arial CE"/>
      <family val="2"/>
    </font>
    <font>
      <sz val="8"/>
      <name val="Helvetica"/>
      <family val="2"/>
    </font>
    <font>
      <b/>
      <sz val="12"/>
      <name val="Arial"/>
      <family val="2"/>
    </font>
    <font>
      <sz val="6"/>
      <name val="ＭＳ Ｐゴシック"/>
      <family val="3"/>
    </font>
    <font>
      <sz val="10"/>
      <name val="ＭＳ Ｐゴシック"/>
      <family val="3"/>
    </font>
    <font>
      <sz val="10"/>
      <name val="ＭＳ Ｐ明朝"/>
      <family val="1"/>
    </font>
    <font>
      <sz val="6"/>
      <name val="ＭＳ Ｐ明朝"/>
      <family val="1"/>
    </font>
    <font>
      <b/>
      <sz val="14"/>
      <name val="Arial"/>
      <family val="2"/>
    </font>
    <font>
      <b/>
      <sz val="14"/>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b/>
      <i/>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55"/>
      <name val="ＭＳ Ｐ明朝"/>
      <family val="1"/>
    </font>
    <font>
      <sz val="10"/>
      <color indexed="55"/>
      <name val="Times New Roman"/>
      <family val="1"/>
    </font>
    <font>
      <sz val="10"/>
      <color indexed="55"/>
      <name val="ＭＳ Ｐゴシック"/>
      <family val="3"/>
    </font>
    <font>
      <sz val="11"/>
      <color indexed="8"/>
      <name val="Calibri"/>
      <family val="2"/>
    </font>
    <font>
      <sz val="10"/>
      <color indexed="8"/>
      <name val="Calibri"/>
      <family val="2"/>
    </font>
    <font>
      <sz val="10.5"/>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tint="-0.24997000396251678"/>
      <name val="ＭＳ Ｐ明朝"/>
      <family val="1"/>
    </font>
    <font>
      <sz val="10"/>
      <color theme="0" tint="-0.24997000396251678"/>
      <name val="Times New Roman"/>
      <family val="1"/>
    </font>
    <font>
      <sz val="10"/>
      <color theme="0" tint="-0.24997000396251678"/>
      <name val="ＭＳ Ｐ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indexed="22"/>
        <bgColor indexed="64"/>
      </patternFill>
    </fill>
    <fill>
      <patternFill patternType="darkTrellis"/>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5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6" tint="-0.24997000396251678"/>
        <bgColor indexed="64"/>
      </patternFill>
    </fill>
  </fills>
  <borders count="28">
    <border>
      <left/>
      <right/>
      <top/>
      <bottom/>
      <diagonal/>
    </border>
    <border>
      <left style="thin"/>
      <right style="thin"/>
      <top style="thin"/>
      <bottom style="thin"/>
    </border>
    <border>
      <left style="medium"/>
      <right style="thin"/>
      <top style="thin"/>
      <bottom style="thin"/>
    </border>
    <border>
      <left style="thin"/>
      <right style="thin"/>
      <top>
        <color indexed="63"/>
      </top>
      <bottom style="thin"/>
    </border>
    <border>
      <left>
        <color indexed="63"/>
      </left>
      <right>
        <color indexed="63"/>
      </right>
      <top>
        <color indexed="63"/>
      </top>
      <bottom style="medium"/>
    </border>
    <border>
      <left style="thin"/>
      <right style="thin"/>
      <top style="thin"/>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style="medium"/>
      <right style="medium"/>
      <top>
        <color indexed="63"/>
      </top>
      <bottom>
        <color indexed="63"/>
      </bottom>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49" fontId="1" fillId="0" borderId="1" applyNumberFormat="0" applyFont="0" applyFill="0" applyBorder="0" applyProtection="0">
      <alignment horizontal="left" vertical="center" indent="2"/>
    </xf>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49" fontId="1" fillId="0" borderId="2" applyNumberFormat="0" applyFont="0" applyFill="0" applyBorder="0" applyProtection="0">
      <alignment horizontal="left" vertical="center" indent="5"/>
    </xf>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4" fontId="1" fillId="20" borderId="1">
      <alignment horizontal="right" vertical="center"/>
      <protection/>
    </xf>
    <xf numFmtId="4" fontId="2" fillId="0" borderId="3" applyFill="0" applyBorder="0" applyProtection="0">
      <alignment horizontal="right" vertical="center"/>
    </xf>
    <xf numFmtId="0" fontId="3" fillId="0" borderId="0">
      <alignment/>
      <protection/>
    </xf>
    <xf numFmtId="0" fontId="3" fillId="0" borderId="0">
      <alignment/>
      <protection/>
    </xf>
    <xf numFmtId="0" fontId="4" fillId="0" borderId="4">
      <alignment/>
      <protection/>
    </xf>
    <xf numFmtId="0" fontId="6" fillId="0" borderId="0">
      <alignment/>
      <protection/>
    </xf>
    <xf numFmtId="0" fontId="7" fillId="0" borderId="0">
      <alignment horizontal="left" indent="2"/>
      <protection/>
    </xf>
    <xf numFmtId="0" fontId="8" fillId="0" borderId="0" applyNumberFormat="0" applyFill="0" applyBorder="0" applyAlignment="0" applyProtection="0"/>
    <xf numFmtId="4" fontId="1" fillId="0" borderId="5">
      <alignment horizontal="right" vertical="center"/>
      <protection/>
    </xf>
    <xf numFmtId="0" fontId="10" fillId="0" borderId="0">
      <alignment/>
      <protection/>
    </xf>
    <xf numFmtId="4" fontId="1" fillId="0" borderId="1" applyFill="0" applyBorder="0" applyProtection="0">
      <alignment horizontal="right" vertical="center"/>
    </xf>
    <xf numFmtId="49" fontId="2" fillId="0" borderId="1" applyNumberFormat="0" applyFill="0" applyBorder="0" applyProtection="0">
      <alignment horizontal="left" vertical="center"/>
    </xf>
    <xf numFmtId="0" fontId="1" fillId="0" borderId="1" applyNumberFormat="0" applyFill="0" applyAlignment="0" applyProtection="0"/>
    <xf numFmtId="0" fontId="11" fillId="21" borderId="0" applyNumberFormat="0" applyFont="0" applyBorder="0" applyAlignment="0" applyProtection="0"/>
    <xf numFmtId="4" fontId="7" fillId="0" borderId="0">
      <alignment/>
      <protection/>
    </xf>
    <xf numFmtId="0" fontId="8" fillId="0" borderId="0" applyNumberFormat="0" applyFont="0" applyFill="0" applyBorder="0" applyAlignment="0">
      <protection locked="0"/>
    </xf>
    <xf numFmtId="181" fontId="1" fillId="22" borderId="1" applyNumberFormat="0" applyFont="0" applyBorder="0" applyAlignment="0" applyProtection="0"/>
    <xf numFmtId="0" fontId="1" fillId="23" borderId="1">
      <alignment/>
      <protection/>
    </xf>
    <xf numFmtId="0" fontId="1" fillId="0" borderId="0">
      <alignment/>
      <protection/>
    </xf>
    <xf numFmtId="0" fontId="4" fillId="0" borderId="0">
      <alignment/>
      <protection/>
    </xf>
    <xf numFmtId="4" fontId="1" fillId="0" borderId="0">
      <alignment/>
      <protection/>
    </xf>
    <xf numFmtId="4" fontId="1" fillId="0" borderId="0">
      <alignment/>
      <protection/>
    </xf>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6" applyNumberFormat="0" applyAlignment="0" applyProtection="0"/>
    <xf numFmtId="0" fontId="51" fillId="3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32" borderId="7" applyNumberFormat="0" applyFont="0" applyAlignment="0" applyProtection="0"/>
    <xf numFmtId="0" fontId="52" fillId="0" borderId="8" applyNumberFormat="0" applyFill="0" applyAlignment="0" applyProtection="0"/>
    <xf numFmtId="0" fontId="53" fillId="33" borderId="0" applyNumberFormat="0" applyBorder="0" applyAlignment="0" applyProtection="0"/>
    <xf numFmtId="0" fontId="54" fillId="34" borderId="9" applyNumberFormat="0" applyAlignment="0" applyProtection="0"/>
    <xf numFmtId="0" fontId="55"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56" fillId="0" borderId="10" applyNumberFormat="0" applyFill="0" applyAlignment="0" applyProtection="0"/>
    <xf numFmtId="0" fontId="57" fillId="0" borderId="11" applyNumberFormat="0" applyFill="0" applyAlignment="0" applyProtection="0"/>
    <xf numFmtId="0" fontId="58" fillId="0" borderId="12" applyNumberFormat="0" applyFill="0" applyAlignment="0" applyProtection="0"/>
    <xf numFmtId="0" fontId="58" fillId="0" borderId="0" applyNumberFormat="0" applyFill="0" applyBorder="0" applyAlignment="0" applyProtection="0"/>
    <xf numFmtId="0" fontId="59" fillId="0" borderId="13" applyNumberFormat="0" applyFill="0" applyAlignment="0" applyProtection="0"/>
    <xf numFmtId="0" fontId="60" fillId="34" borderId="14" applyNumberFormat="0" applyAlignment="0" applyProtection="0"/>
    <xf numFmtId="0" fontId="61" fillId="0" borderId="0" applyNumberForma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62" fillId="35" borderId="9" applyNumberFormat="0" applyAlignment="0" applyProtection="0"/>
    <xf numFmtId="0" fontId="0" fillId="0" borderId="0">
      <alignment/>
      <protection/>
    </xf>
    <xf numFmtId="0" fontId="0" fillId="0" borderId="0">
      <alignment/>
      <protection/>
    </xf>
    <xf numFmtId="0" fontId="5" fillId="0" borderId="0" applyNumberFormat="0" applyFill="0" applyBorder="0" applyAlignment="0" applyProtection="0"/>
    <xf numFmtId="0" fontId="63" fillId="36" borderId="0" applyNumberFormat="0" applyBorder="0" applyAlignment="0" applyProtection="0"/>
  </cellStyleXfs>
  <cellXfs count="98">
    <xf numFmtId="0" fontId="0" fillId="0" borderId="0" xfId="0" applyAlignment="1">
      <alignment/>
    </xf>
    <xf numFmtId="0" fontId="0" fillId="0" borderId="0" xfId="0" applyFill="1" applyAlignment="1">
      <alignment/>
    </xf>
    <xf numFmtId="0" fontId="0" fillId="0" borderId="0" xfId="0" applyFill="1" applyAlignment="1">
      <alignment horizontal="center"/>
    </xf>
    <xf numFmtId="0" fontId="0" fillId="0" borderId="15" xfId="0" applyNumberFormat="1" applyFill="1" applyBorder="1" applyAlignment="1">
      <alignment wrapText="1"/>
    </xf>
    <xf numFmtId="3" fontId="0" fillId="0" borderId="0" xfId="0" applyNumberFormat="1" applyFill="1" applyBorder="1" applyAlignment="1">
      <alignment/>
    </xf>
    <xf numFmtId="180" fontId="0" fillId="0" borderId="16" xfId="0" applyNumberFormat="1" applyFill="1" applyBorder="1" applyAlignment="1">
      <alignment horizontal="center"/>
    </xf>
    <xf numFmtId="3" fontId="0" fillId="0" borderId="4" xfId="0" applyNumberFormat="1" applyFill="1" applyBorder="1" applyAlignment="1">
      <alignment/>
    </xf>
    <xf numFmtId="0" fontId="14" fillId="0" borderId="17" xfId="0" applyFont="1" applyFill="1" applyBorder="1" applyAlignment="1">
      <alignment horizontal="center" wrapText="1"/>
    </xf>
    <xf numFmtId="3" fontId="15" fillId="0" borderId="16" xfId="0" applyNumberFormat="1" applyFont="1" applyFill="1" applyBorder="1" applyAlignment="1">
      <alignment horizontal="right"/>
    </xf>
    <xf numFmtId="180" fontId="0" fillId="37" borderId="16" xfId="0" applyNumberFormat="1" applyFill="1" applyBorder="1" applyAlignment="1">
      <alignment horizontal="center"/>
    </xf>
    <xf numFmtId="0" fontId="14" fillId="0" borderId="17" xfId="0" applyFont="1" applyFill="1" applyBorder="1" applyAlignment="1">
      <alignment horizontal="center" vertical="top" wrapText="1"/>
    </xf>
    <xf numFmtId="0" fontId="0" fillId="0" borderId="16" xfId="0" applyFill="1" applyBorder="1" applyAlignment="1">
      <alignment horizontal="center"/>
    </xf>
    <xf numFmtId="0" fontId="0" fillId="0" borderId="18" xfId="0" applyFill="1" applyBorder="1" applyAlignment="1">
      <alignment horizontal="center"/>
    </xf>
    <xf numFmtId="183" fontId="0" fillId="0" borderId="16" xfId="0" applyNumberFormat="1" applyFill="1" applyBorder="1" applyAlignment="1" quotePrefix="1">
      <alignment horizontal="center"/>
    </xf>
    <xf numFmtId="0" fontId="15" fillId="0" borderId="17" xfId="0" applyFont="1" applyFill="1" applyBorder="1" applyAlignment="1">
      <alignment horizontal="center" vertical="top" wrapText="1"/>
    </xf>
    <xf numFmtId="0" fontId="15" fillId="0" borderId="16" xfId="0" applyFont="1" applyFill="1" applyBorder="1" applyAlignment="1">
      <alignment horizontal="center"/>
    </xf>
    <xf numFmtId="2" fontId="12" fillId="7" borderId="0" xfId="0" applyNumberFormat="1" applyFont="1" applyFill="1" applyAlignment="1">
      <alignment/>
    </xf>
    <xf numFmtId="0" fontId="12" fillId="7" borderId="0" xfId="0" applyFont="1" applyFill="1" applyAlignment="1">
      <alignment horizontal="center"/>
    </xf>
    <xf numFmtId="2" fontId="12" fillId="7" borderId="0" xfId="0" applyNumberFormat="1" applyFont="1" applyFill="1" applyAlignment="1">
      <alignment horizontal="right"/>
    </xf>
    <xf numFmtId="0" fontId="0" fillId="7" borderId="0" xfId="0" applyFill="1" applyAlignment="1">
      <alignment/>
    </xf>
    <xf numFmtId="0" fontId="0" fillId="16" borderId="16" xfId="0" applyFill="1" applyBorder="1" applyAlignment="1">
      <alignment horizontal="center"/>
    </xf>
    <xf numFmtId="183" fontId="0" fillId="16" borderId="16" xfId="0" applyNumberFormat="1" applyFill="1" applyBorder="1" applyAlignment="1" quotePrefix="1">
      <alignment horizontal="center"/>
    </xf>
    <xf numFmtId="0" fontId="15" fillId="16" borderId="0" xfId="0" applyFont="1" applyFill="1" applyAlignment="1">
      <alignment horizontal="right"/>
    </xf>
    <xf numFmtId="0" fontId="0" fillId="16" borderId="0" xfId="0" applyFill="1" applyAlignment="1">
      <alignment horizontal="center"/>
    </xf>
    <xf numFmtId="2" fontId="17" fillId="7" borderId="0" xfId="0" applyNumberFormat="1" applyFont="1" applyFill="1" applyAlignment="1">
      <alignment horizontal="left" vertical="top"/>
    </xf>
    <xf numFmtId="0" fontId="0" fillId="0" borderId="16" xfId="0" applyFill="1" applyBorder="1" applyAlignment="1" quotePrefix="1">
      <alignment horizontal="center"/>
    </xf>
    <xf numFmtId="0" fontId="15" fillId="0" borderId="0" xfId="0" applyFont="1" applyFill="1" applyAlignment="1">
      <alignment/>
    </xf>
    <xf numFmtId="0" fontId="0" fillId="0" borderId="19" xfId="0" applyFill="1" applyBorder="1" applyAlignment="1">
      <alignment/>
    </xf>
    <xf numFmtId="0" fontId="0" fillId="0" borderId="20" xfId="0" applyFill="1" applyBorder="1" applyAlignment="1">
      <alignment/>
    </xf>
    <xf numFmtId="0" fontId="0" fillId="0" borderId="0" xfId="0" applyFont="1" applyFill="1" applyAlignment="1">
      <alignment/>
    </xf>
    <xf numFmtId="182" fontId="0" fillId="0" borderId="0" xfId="0" applyNumberFormat="1" applyFill="1" applyAlignment="1">
      <alignment/>
    </xf>
    <xf numFmtId="0" fontId="15" fillId="0" borderId="18" xfId="0" applyFont="1" applyFill="1" applyBorder="1" applyAlignment="1">
      <alignment horizontal="center"/>
    </xf>
    <xf numFmtId="3" fontId="0" fillId="38" borderId="16" xfId="0" applyNumberFormat="1" applyFill="1" applyBorder="1" applyAlignment="1" quotePrefix="1">
      <alignment horizontal="right"/>
    </xf>
    <xf numFmtId="3" fontId="0" fillId="38" borderId="16" xfId="0" applyNumberFormat="1" applyFill="1" applyBorder="1" applyAlignment="1">
      <alignment horizontal="right"/>
    </xf>
    <xf numFmtId="180" fontId="15" fillId="0" borderId="16" xfId="0" applyNumberFormat="1" applyFont="1" applyFill="1" applyBorder="1" applyAlignment="1">
      <alignment horizontal="center"/>
    </xf>
    <xf numFmtId="183" fontId="15" fillId="0" borderId="16" xfId="0" applyNumberFormat="1" applyFont="1" applyFill="1" applyBorder="1" applyAlignment="1">
      <alignment horizontal="center"/>
    </xf>
    <xf numFmtId="3" fontId="0" fillId="0" borderId="0" xfId="0" applyNumberFormat="1" applyFill="1" applyAlignment="1">
      <alignment/>
    </xf>
    <xf numFmtId="0" fontId="15" fillId="0" borderId="0" xfId="0" applyFont="1" applyFill="1" applyAlignment="1" quotePrefix="1">
      <alignment horizontal="center"/>
    </xf>
    <xf numFmtId="0" fontId="15" fillId="0" borderId="0" xfId="0" applyFont="1" applyFill="1" applyAlignment="1" quotePrefix="1">
      <alignment horizontal="right"/>
    </xf>
    <xf numFmtId="3" fontId="0" fillId="0" borderId="21" xfId="0" applyNumberFormat="1" applyFill="1" applyBorder="1" applyAlignment="1">
      <alignment horizontal="right"/>
    </xf>
    <xf numFmtId="3" fontId="0" fillId="37" borderId="21" xfId="0" applyNumberFormat="1" applyFill="1" applyBorder="1" applyAlignment="1">
      <alignment horizontal="right"/>
    </xf>
    <xf numFmtId="3" fontId="0" fillId="0" borderId="21" xfId="0" applyNumberFormat="1" applyFill="1" applyBorder="1" applyAlignment="1" quotePrefix="1">
      <alignment horizontal="right"/>
    </xf>
    <xf numFmtId="3" fontId="0" fillId="37" borderId="21" xfId="0" applyNumberFormat="1" applyFont="1" applyFill="1" applyBorder="1" applyAlignment="1">
      <alignment horizontal="right"/>
    </xf>
    <xf numFmtId="3" fontId="15" fillId="0" borderId="21" xfId="0" applyNumberFormat="1" applyFont="1" applyFill="1" applyBorder="1" applyAlignment="1">
      <alignment horizontal="right"/>
    </xf>
    <xf numFmtId="3" fontId="0" fillId="0" borderId="21" xfId="0" applyNumberFormat="1" applyFill="1" applyBorder="1" applyAlignment="1">
      <alignment/>
    </xf>
    <xf numFmtId="3" fontId="15" fillId="0" borderId="22" xfId="0" applyNumberFormat="1" applyFont="1" applyFill="1" applyBorder="1" applyAlignment="1">
      <alignment horizontal="right"/>
    </xf>
    <xf numFmtId="180" fontId="0" fillId="0" borderId="23" xfId="0" applyNumberFormat="1" applyFill="1" applyBorder="1" applyAlignment="1">
      <alignment horizontal="center"/>
    </xf>
    <xf numFmtId="0" fontId="15" fillId="0" borderId="23" xfId="0" applyFont="1" applyFill="1" applyBorder="1" applyAlignment="1">
      <alignment horizontal="center"/>
    </xf>
    <xf numFmtId="180" fontId="0" fillId="0" borderId="24" xfId="0" applyNumberFormat="1" applyFill="1" applyBorder="1" applyAlignment="1">
      <alignment horizontal="center"/>
    </xf>
    <xf numFmtId="3" fontId="0" fillId="0" borderId="0" xfId="56" applyNumberFormat="1" applyFont="1" applyFill="1" applyBorder="1" applyAlignment="1">
      <alignment horizontal="right" vertical="center"/>
      <protection/>
    </xf>
    <xf numFmtId="3" fontId="0" fillId="0" borderId="21" xfId="56" applyNumberFormat="1" applyFont="1" applyFill="1" applyBorder="1" applyAlignment="1">
      <alignment horizontal="right" vertical="center"/>
      <protection/>
    </xf>
    <xf numFmtId="3" fontId="0" fillId="0" borderId="23" xfId="56" applyNumberFormat="1" applyFont="1" applyFill="1" applyBorder="1" applyAlignment="1">
      <alignment horizontal="right" vertical="center"/>
      <protection/>
    </xf>
    <xf numFmtId="3" fontId="0" fillId="0" borderId="22" xfId="56" applyNumberFormat="1" applyFont="1" applyFill="1" applyBorder="1" applyAlignment="1">
      <alignment horizontal="right" vertical="center"/>
      <protection/>
    </xf>
    <xf numFmtId="3" fontId="0" fillId="0" borderId="4" xfId="56" applyNumberFormat="1" applyFont="1" applyFill="1" applyBorder="1" applyAlignment="1">
      <alignment horizontal="right" vertical="center"/>
      <protection/>
    </xf>
    <xf numFmtId="3" fontId="0" fillId="0" borderId="24" xfId="56" applyNumberFormat="1" applyFont="1" applyFill="1" applyBorder="1" applyAlignment="1">
      <alignment horizontal="right" vertical="center"/>
      <protection/>
    </xf>
    <xf numFmtId="3" fontId="0" fillId="0" borderId="21" xfId="0" applyNumberFormat="1" applyFont="1" applyFill="1" applyBorder="1" applyAlignment="1">
      <alignment/>
    </xf>
    <xf numFmtId="3" fontId="0" fillId="0" borderId="0" xfId="0" applyNumberFormat="1" applyFont="1" applyFill="1" applyBorder="1" applyAlignment="1">
      <alignment/>
    </xf>
    <xf numFmtId="3" fontId="0" fillId="0" borderId="23" xfId="0" applyNumberFormat="1" applyFont="1" applyFill="1" applyBorder="1" applyAlignment="1">
      <alignment/>
    </xf>
    <xf numFmtId="3" fontId="0" fillId="0" borderId="21" xfId="0" applyNumberFormat="1" applyFont="1" applyFill="1" applyBorder="1" applyAlignment="1">
      <alignment horizontal="right"/>
    </xf>
    <xf numFmtId="0" fontId="0" fillId="0" borderId="0" xfId="0" applyFill="1" applyAlignment="1">
      <alignment horizontal="right"/>
    </xf>
    <xf numFmtId="0" fontId="0" fillId="0" borderId="0" xfId="0" applyFont="1" applyFill="1" applyAlignment="1">
      <alignment/>
    </xf>
    <xf numFmtId="0" fontId="0" fillId="0" borderId="0" xfId="0" applyFont="1" applyFill="1" applyAlignment="1">
      <alignment horizontal="center"/>
    </xf>
    <xf numFmtId="0" fontId="0" fillId="0" borderId="0" xfId="0" applyFill="1" applyBorder="1" applyAlignment="1">
      <alignment/>
    </xf>
    <xf numFmtId="199" fontId="0" fillId="0" borderId="16" xfId="0" applyNumberFormat="1" applyFill="1" applyBorder="1" applyAlignment="1">
      <alignment horizontal="center"/>
    </xf>
    <xf numFmtId="199" fontId="0" fillId="0" borderId="18" xfId="0" applyNumberFormat="1" applyFill="1" applyBorder="1" applyAlignment="1">
      <alignment horizontal="center"/>
    </xf>
    <xf numFmtId="0" fontId="15" fillId="0" borderId="17" xfId="0" applyFont="1" applyFill="1" applyBorder="1" applyAlignment="1">
      <alignment horizontal="center" vertical="center" wrapText="1"/>
    </xf>
    <xf numFmtId="0" fontId="15" fillId="0" borderId="0" xfId="0" applyFont="1" applyFill="1" applyAlignment="1">
      <alignment horizontal="left"/>
    </xf>
    <xf numFmtId="3" fontId="0" fillId="0" borderId="25" xfId="0" applyNumberFormat="1" applyFont="1" applyFill="1" applyBorder="1" applyAlignment="1">
      <alignment/>
    </xf>
    <xf numFmtId="3" fontId="0" fillId="0" borderId="26" xfId="0" applyNumberFormat="1" applyFont="1" applyFill="1" applyBorder="1" applyAlignment="1">
      <alignment/>
    </xf>
    <xf numFmtId="3" fontId="0" fillId="0" borderId="27" xfId="0" applyNumberFormat="1" applyFont="1" applyFill="1" applyBorder="1" applyAlignment="1">
      <alignment/>
    </xf>
    <xf numFmtId="184" fontId="0" fillId="16" borderId="16" xfId="0" applyNumberFormat="1" applyFill="1" applyBorder="1" applyAlignment="1">
      <alignment horizontal="center"/>
    </xf>
    <xf numFmtId="0" fontId="64" fillId="0" borderId="0" xfId="0" applyFont="1" applyFill="1" applyAlignment="1">
      <alignment/>
    </xf>
    <xf numFmtId="180" fontId="65" fillId="0" borderId="0" xfId="0" applyNumberFormat="1" applyFont="1" applyFill="1" applyAlignment="1">
      <alignment/>
    </xf>
    <xf numFmtId="0" fontId="0" fillId="0" borderId="21" xfId="0" applyFont="1" applyFill="1" applyBorder="1" applyAlignment="1">
      <alignment/>
    </xf>
    <xf numFmtId="0" fontId="0" fillId="0" borderId="23" xfId="0" applyFont="1" applyFill="1" applyBorder="1" applyAlignment="1">
      <alignment/>
    </xf>
    <xf numFmtId="0" fontId="0" fillId="39" borderId="21" xfId="0" applyFont="1" applyFill="1" applyBorder="1" applyAlignment="1">
      <alignment/>
    </xf>
    <xf numFmtId="0" fontId="0" fillId="39" borderId="23" xfId="0" applyFont="1" applyFill="1" applyBorder="1" applyAlignment="1">
      <alignment/>
    </xf>
    <xf numFmtId="0" fontId="0" fillId="40" borderId="21" xfId="0" applyFont="1" applyFill="1" applyBorder="1" applyAlignment="1">
      <alignment/>
    </xf>
    <xf numFmtId="0" fontId="0" fillId="40" borderId="23" xfId="0" applyFont="1" applyFill="1" applyBorder="1" applyAlignment="1">
      <alignment/>
    </xf>
    <xf numFmtId="0" fontId="0" fillId="41" borderId="21" xfId="0" applyFont="1" applyFill="1" applyBorder="1" applyAlignment="1">
      <alignment/>
    </xf>
    <xf numFmtId="0" fontId="0" fillId="41" borderId="23" xfId="0" applyFont="1" applyFill="1" applyBorder="1" applyAlignment="1">
      <alignment/>
    </xf>
    <xf numFmtId="0" fontId="0" fillId="0" borderId="22" xfId="0" applyFont="1" applyFill="1" applyBorder="1" applyAlignment="1">
      <alignment/>
    </xf>
    <xf numFmtId="0" fontId="0" fillId="0" borderId="24" xfId="0" applyFont="1" applyFill="1" applyBorder="1" applyAlignment="1">
      <alignment/>
    </xf>
    <xf numFmtId="0" fontId="0" fillId="0" borderId="0" xfId="0" applyFont="1" applyFill="1" applyAlignment="1">
      <alignment horizontal="left"/>
    </xf>
    <xf numFmtId="0" fontId="0" fillId="37" borderId="0" xfId="0" applyFont="1" applyFill="1" applyAlignment="1">
      <alignment horizontal="center"/>
    </xf>
    <xf numFmtId="0" fontId="0" fillId="37" borderId="0" xfId="0" applyFont="1" applyFill="1" applyAlignment="1">
      <alignment/>
    </xf>
    <xf numFmtId="0" fontId="0" fillId="39" borderId="0" xfId="0" applyFont="1" applyFill="1" applyAlignment="1">
      <alignment/>
    </xf>
    <xf numFmtId="0" fontId="0" fillId="40" borderId="0" xfId="0" applyFont="1" applyFill="1" applyAlignment="1">
      <alignment/>
    </xf>
    <xf numFmtId="0" fontId="0" fillId="38" borderId="0" xfId="0" applyFont="1" applyFill="1" applyAlignment="1">
      <alignment/>
    </xf>
    <xf numFmtId="0" fontId="0" fillId="0" borderId="0" xfId="0" applyFill="1" applyAlignment="1">
      <alignment/>
    </xf>
    <xf numFmtId="0" fontId="15" fillId="0" borderId="0" xfId="0" applyFont="1" applyFill="1" applyAlignment="1">
      <alignment/>
    </xf>
    <xf numFmtId="0" fontId="0" fillId="0" borderId="0" xfId="0" applyFill="1" applyAlignment="1">
      <alignment horizontal="left"/>
    </xf>
    <xf numFmtId="0" fontId="15" fillId="37" borderId="0" xfId="0" applyFont="1" applyFill="1" applyAlignment="1">
      <alignment horizontal="left"/>
    </xf>
    <xf numFmtId="0" fontId="64" fillId="0" borderId="0" xfId="0" applyFont="1" applyFill="1" applyBorder="1" applyAlignment="1">
      <alignment horizontal="center" vertical="top" wrapText="1"/>
    </xf>
    <xf numFmtId="205" fontId="65" fillId="0" borderId="0" xfId="0" applyNumberFormat="1" applyFont="1" applyFill="1" applyAlignment="1">
      <alignment/>
    </xf>
    <xf numFmtId="206" fontId="65" fillId="0" borderId="0" xfId="0" applyNumberFormat="1" applyFont="1" applyFill="1" applyAlignment="1">
      <alignment/>
    </xf>
    <xf numFmtId="207" fontId="65" fillId="0" borderId="0" xfId="0" applyNumberFormat="1" applyFont="1" applyFill="1" applyAlignment="1">
      <alignment/>
    </xf>
    <xf numFmtId="0" fontId="66" fillId="0" borderId="0" xfId="0" applyFont="1" applyFill="1" applyBorder="1" applyAlignment="1">
      <alignment horizontal="center" wrapText="1"/>
    </xf>
  </cellXfs>
  <cellStyles count="7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x indented GHG Textfiels"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5x indented GHG Textfiels" xfId="28"/>
    <cellStyle name="60% - アクセント 1" xfId="29"/>
    <cellStyle name="60% - アクセント 2" xfId="30"/>
    <cellStyle name="60% - アクセント 3" xfId="31"/>
    <cellStyle name="60% - アクセント 4" xfId="32"/>
    <cellStyle name="60% - アクセント 5" xfId="33"/>
    <cellStyle name="60% - アクセント 6" xfId="34"/>
    <cellStyle name="AggblueCels_1x" xfId="35"/>
    <cellStyle name="Bold GHG Numbers (0.00)" xfId="36"/>
    <cellStyle name="Comma0 - Stil2" xfId="37"/>
    <cellStyle name="Comma0 - Stil3" xfId="38"/>
    <cellStyle name="Empty_B_border" xfId="39"/>
    <cellStyle name="H1" xfId="40"/>
    <cellStyle name="H3" xfId="41"/>
    <cellStyle name="Headline" xfId="42"/>
    <cellStyle name="InputCells12_BBorder_CRFReport-template" xfId="43"/>
    <cellStyle name="Navadno_Table2(I).A-Gs1" xfId="44"/>
    <cellStyle name="Normal GHG Numbers (0.00)" xfId="45"/>
    <cellStyle name="Normal GHG Textfiels Bold" xfId="46"/>
    <cellStyle name="Normal GHG whole table" xfId="47"/>
    <cellStyle name="Normal GHG-Shade" xfId="48"/>
    <cellStyle name="Normal_INF 11 kyoto CRF_LDR 311003_CRFReport-templateKP" xfId="49"/>
    <cellStyle name="Not Locked" xfId="50"/>
    <cellStyle name="Pattern" xfId="51"/>
    <cellStyle name="Shade" xfId="52"/>
    <cellStyle name="Standaard_1990" xfId="53"/>
    <cellStyle name="Standard_CRFReport-template" xfId="54"/>
    <cellStyle name="Обычный_2++" xfId="55"/>
    <cellStyle name="Обычный_CRF2002 (1)" xfId="56"/>
    <cellStyle name="アクセント 1" xfId="57"/>
    <cellStyle name="アクセント 2" xfId="58"/>
    <cellStyle name="アクセント 3" xfId="59"/>
    <cellStyle name="アクセント 4" xfId="60"/>
    <cellStyle name="アクセント 5" xfId="61"/>
    <cellStyle name="アクセント 6" xfId="62"/>
    <cellStyle name="タイトル" xfId="63"/>
    <cellStyle name="チェック セル" xfId="64"/>
    <cellStyle name="どちらでもない" xfId="65"/>
    <cellStyle name="Percent" xfId="66"/>
    <cellStyle name="Hyperlink" xfId="67"/>
    <cellStyle name="メモ" xfId="68"/>
    <cellStyle name="リンク セル" xfId="69"/>
    <cellStyle name="悪い" xfId="70"/>
    <cellStyle name="計算" xfId="71"/>
    <cellStyle name="警告文" xfId="72"/>
    <cellStyle name="Comma [0]" xfId="73"/>
    <cellStyle name="Comma" xfId="74"/>
    <cellStyle name="見出し 1" xfId="75"/>
    <cellStyle name="見出し 2" xfId="76"/>
    <cellStyle name="見出し 3" xfId="77"/>
    <cellStyle name="見出し 4" xfId="78"/>
    <cellStyle name="集計" xfId="79"/>
    <cellStyle name="出力" xfId="80"/>
    <cellStyle name="説明文" xfId="81"/>
    <cellStyle name="Currency [0]" xfId="82"/>
    <cellStyle name="Currency" xfId="83"/>
    <cellStyle name="入力" xfId="84"/>
    <cellStyle name="標準 2" xfId="85"/>
    <cellStyle name="標準 3" xfId="86"/>
    <cellStyle name="Followed Hyperlink" xfId="87"/>
    <cellStyle name="良い"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215"/>
          <c:w val="0.95225"/>
          <c:h val="0.89775"/>
        </c:manualLayout>
      </c:layout>
      <c:barChart>
        <c:barDir val="col"/>
        <c:grouping val="clustered"/>
        <c:varyColors val="0"/>
        <c:ser>
          <c:idx val="0"/>
          <c:order val="0"/>
          <c:tx>
            <c:strRef>
              <c:f>'GHG排出量とKP達成状況'!$AD$4</c:f>
              <c:strCache>
                <c:ptCount val="1"/>
                <c:pt idx="0">
                  <c:v>京都議定書基準年から2008年までの変化</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504D"/>
              </a:solidFill>
              <a:ln w="3175">
                <a:noFill/>
              </a:ln>
            </c:spPr>
          </c:dPt>
          <c:dPt>
            <c:idx val="8"/>
            <c:invertIfNegative val="0"/>
            <c:spPr>
              <a:solidFill>
                <a:srgbClr val="4F81BD"/>
              </a:solidFill>
              <a:ln w="3175">
                <a:noFill/>
              </a:ln>
            </c:spPr>
          </c:dPt>
          <c:dPt>
            <c:idx val="11"/>
            <c:invertIfNegative val="0"/>
            <c:spPr>
              <a:solidFill>
                <a:srgbClr val="4F81BD"/>
              </a:solidFill>
              <a:ln w="3175">
                <a:noFill/>
              </a:ln>
            </c:spPr>
          </c:dPt>
          <c:dPt>
            <c:idx val="12"/>
            <c:invertIfNegative val="0"/>
            <c:spPr>
              <a:solidFill>
                <a:srgbClr val="C0504D"/>
              </a:solidFill>
              <a:ln w="3175">
                <a:noFill/>
              </a:ln>
            </c:spPr>
          </c:dPt>
          <c:dPt>
            <c:idx val="14"/>
            <c:invertIfNegative val="0"/>
            <c:spPr>
              <a:solidFill>
                <a:srgbClr val="4F81BD"/>
              </a:solidFill>
              <a:ln w="3175">
                <a:noFill/>
              </a:ln>
            </c:spPr>
          </c:dPt>
          <c:dPt>
            <c:idx val="15"/>
            <c:invertIfNegative val="0"/>
            <c:spPr>
              <a:solidFill>
                <a:srgbClr val="C0504D"/>
              </a:solidFill>
              <a:ln w="3175">
                <a:noFill/>
              </a:ln>
            </c:spPr>
          </c:dPt>
          <c:dPt>
            <c:idx val="18"/>
            <c:invertIfNegative val="0"/>
            <c:spPr>
              <a:solidFill>
                <a:srgbClr val="C0504D"/>
              </a:solidFill>
              <a:ln w="3175">
                <a:noFill/>
              </a:ln>
            </c:spPr>
          </c:dPt>
          <c:dPt>
            <c:idx val="19"/>
            <c:invertIfNegative val="0"/>
            <c:spPr>
              <a:solidFill>
                <a:srgbClr val="C0504D"/>
              </a:solidFill>
              <a:ln w="3175">
                <a:noFill/>
              </a:ln>
            </c:spPr>
          </c:dPt>
          <c:dPt>
            <c:idx val="40"/>
            <c:invertIfNegative val="0"/>
            <c:spPr>
              <a:solidFill>
                <a:srgbClr val="4F81BD"/>
              </a:solidFill>
              <a:ln w="3175">
                <a:noFill/>
              </a:ln>
            </c:spPr>
          </c:dPt>
          <c:dPt>
            <c:idx val="41"/>
            <c:invertIfNegative val="0"/>
            <c:spPr>
              <a:solidFill>
                <a:srgbClr val="C0504D"/>
              </a:solidFill>
              <a:ln w="3175">
                <a:noFill/>
              </a:ln>
            </c:spPr>
          </c:dPt>
          <c:dPt>
            <c:idx val="43"/>
            <c:invertIfNegative val="0"/>
            <c:spPr>
              <a:solidFill>
                <a:srgbClr val="4F81BD"/>
              </a:solidFill>
              <a:ln w="3175">
                <a:noFill/>
              </a:ln>
            </c:spPr>
          </c:dPt>
          <c:dLbls>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'GHG排出量とKP達成状況'!$C$5:$C$49</c:f>
              <c:strCache/>
            </c:strRef>
          </c:cat>
          <c:val>
            <c:numRef>
              <c:f>'GHG排出量とKP達成状況'!$AD$5:$AD$49</c:f>
              <c:numCache/>
            </c:numRef>
          </c:val>
        </c:ser>
        <c:ser>
          <c:idx val="1"/>
          <c:order val="1"/>
          <c:tx>
            <c:strRef>
              <c:f>'GHG排出量とKP達成状況'!$AE$4</c:f>
              <c:strCache>
                <c:ptCount val="1"/>
                <c:pt idx="0">
                  <c:v>（京都議定書達成目標値）</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delete val="1"/>
            </c:dLbl>
            <c:dLbl>
              <c:idx val="9"/>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4"/>
              <c:delete val="1"/>
            </c:dLbl>
            <c:dLbl>
              <c:idx val="16"/>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0"/>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1"/>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7"/>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8"/>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9"/>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0"/>
              <c:delete val="1"/>
            </c:dLbl>
            <c:dLbl>
              <c:idx val="42"/>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3"/>
              <c:layout>
                <c:manualLayout>
                  <c:x val="0"/>
                  <c:y val="0"/>
                </c:manualLayout>
              </c:layout>
              <c:txPr>
                <a:bodyPr vert="horz" rot="0" anchor="ctr"/>
                <a:lstStyle/>
                <a:p>
                  <a:pPr algn="ctr">
                    <a:defRPr lang="en-US" cap="none" sz="1200" b="1" i="1"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200" b="1" i="1" u="none" baseline="0">
                    <a:solidFill>
                      <a:srgbClr val="000000"/>
                    </a:solidFill>
                  </a:defRPr>
                </a:pPr>
              </a:p>
            </c:txPr>
            <c:showLegendKey val="0"/>
            <c:showVal val="1"/>
            <c:showBubbleSize val="0"/>
            <c:showCatName val="0"/>
            <c:showSerName val="0"/>
            <c:showPercent val="0"/>
          </c:dLbls>
          <c:cat>
            <c:strRef>
              <c:f>'GHG排出量とKP達成状況'!$C$5:$C$49</c:f>
              <c:strCache/>
            </c:strRef>
          </c:cat>
          <c:val>
            <c:numRef>
              <c:f>'GHG排出量とKP達成状況'!$AE$5:$AE$49</c:f>
              <c:numCache/>
            </c:numRef>
          </c:val>
        </c:ser>
        <c:overlap val="100"/>
        <c:gapWidth val="21"/>
        <c:axId val="54625570"/>
        <c:axId val="21868083"/>
      </c:barChart>
      <c:catAx>
        <c:axId val="54625570"/>
        <c:scaling>
          <c:orientation val="minMax"/>
        </c:scaling>
        <c:axPos val="b"/>
        <c:delete val="0"/>
        <c:numFmt formatCode="#,##0.00;[Red](#,##0.00)" sourceLinked="0"/>
        <c:majorTickMark val="none"/>
        <c:minorTickMark val="none"/>
        <c:tickLblPos val="low"/>
        <c:spPr>
          <a:ln w="3175">
            <a:solidFill>
              <a:srgbClr val="808080"/>
            </a:solidFill>
          </a:ln>
        </c:spPr>
        <c:txPr>
          <a:bodyPr vert="horz" rot="-5400000"/>
          <a:lstStyle/>
          <a:p>
            <a:pPr>
              <a:defRPr lang="en-US" cap="none" sz="1200" b="0" i="0" u="none" baseline="0">
                <a:solidFill>
                  <a:srgbClr val="000000"/>
                </a:solidFill>
              </a:defRPr>
            </a:pPr>
          </a:p>
        </c:txPr>
        <c:crossAx val="21868083"/>
        <c:crosses val="autoZero"/>
        <c:auto val="0"/>
        <c:lblOffset val="100"/>
        <c:tickLblSkip val="1"/>
        <c:noMultiLvlLbl val="0"/>
      </c:catAx>
      <c:valAx>
        <c:axId val="21868083"/>
        <c:scaling>
          <c:orientation val="minMax"/>
          <c:max val="60"/>
          <c:min val="-6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txPr>
          <a:bodyPr/>
          <a:lstStyle/>
          <a:p>
            <a:pPr>
              <a:defRPr lang="en-US" cap="none" sz="1200" b="0" i="0" u="none" baseline="0">
                <a:solidFill>
                  <a:srgbClr val="000000"/>
                </a:solidFill>
              </a:defRPr>
            </a:pPr>
          </a:p>
        </c:txPr>
        <c:crossAx val="54625570"/>
        <c:crossesAt val="1"/>
        <c:crossBetween val="between"/>
        <c:dispUnits/>
      </c:valAx>
      <c:spPr>
        <a:solidFill>
          <a:srgbClr val="FFFFFF"/>
        </a:solidFill>
        <a:ln w="12700">
          <a:solidFill>
            <a:srgbClr val="808080"/>
          </a:solidFill>
        </a:ln>
      </c:spPr>
    </c:plotArea>
    <c:legend>
      <c:legendPos val="r"/>
      <c:legendEntry>
        <c:idx val="1"/>
        <c:txPr>
          <a:bodyPr vert="horz" rot="0"/>
          <a:lstStyle/>
          <a:p>
            <a:pPr>
              <a:defRPr lang="en-US" cap="none" sz="1200" b="1" i="1" u="none" baseline="0">
                <a:solidFill>
                  <a:srgbClr val="000000"/>
                </a:solidFill>
              </a:defRPr>
            </a:pPr>
          </a:p>
        </c:txPr>
      </c:legendEntry>
      <c:layout>
        <c:manualLayout>
          <c:xMode val="edge"/>
          <c:yMode val="edge"/>
          <c:x val="0.04875"/>
          <c:y val="0.04875"/>
          <c:w val="0.42325"/>
          <c:h val="0.087"/>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0.58825</cdr:x>
      <cdr:y>0.05575</cdr:y>
    </cdr:from>
    <cdr:to>
      <cdr:x>0.834</cdr:x>
      <cdr:y>0.08975</cdr:y>
    </cdr:to>
    <cdr:sp>
      <cdr:nvSpPr>
        <cdr:cNvPr id="1" name="テキスト ボックス 1"/>
        <cdr:cNvSpPr txBox="1">
          <a:spLocks noChangeArrowheads="1"/>
        </cdr:cNvSpPr>
      </cdr:nvSpPr>
      <cdr:spPr>
        <a:xfrm>
          <a:off x="5810250" y="361950"/>
          <a:ext cx="242887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青色は条約基準年比。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cdr:txBody>
    </cdr:sp>
  </cdr:relSizeAnchor>
  <cdr:relSizeAnchor xmlns:cdr="http://schemas.openxmlformats.org/drawingml/2006/chartDrawing">
    <cdr:from>
      <cdr:x>0.89975</cdr:x>
      <cdr:y>0.02925</cdr:y>
    </cdr:from>
    <cdr:to>
      <cdr:x>0.9415</cdr:x>
      <cdr:y>0.05975</cdr:y>
    </cdr:to>
    <cdr:sp>
      <cdr:nvSpPr>
        <cdr:cNvPr id="2" name="テキスト ボックス 1"/>
        <cdr:cNvSpPr txBox="1">
          <a:spLocks noChangeArrowheads="1"/>
        </cdr:cNvSpPr>
      </cdr:nvSpPr>
      <cdr:spPr>
        <a:xfrm>
          <a:off x="8886825" y="190500"/>
          <a:ext cx="409575" cy="200025"/>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96</a:t>
          </a:r>
          <a:r>
            <a:rPr lang="en-US" cap="none" sz="1000" b="0" i="0" u="none" baseline="0">
              <a:solidFill>
                <a:srgbClr val="000000"/>
              </a:solidFill>
              <a:latin typeface="ＭＳ Ｐゴシック"/>
              <a:ea typeface="ＭＳ Ｐゴシック"/>
              <a:cs typeface="ＭＳ Ｐゴシック"/>
            </a:rPr>
            <a:t>　</a:t>
          </a:r>
        </a:p>
      </cdr:txBody>
    </cdr:sp>
  </cdr:relSizeAnchor>
  <cdr:relSizeAnchor xmlns:cdr="http://schemas.openxmlformats.org/drawingml/2006/chartDrawing">
    <cdr:from>
      <cdr:x>-0.005</cdr:x>
      <cdr:y>-0.00775</cdr:y>
    </cdr:from>
    <cdr:to>
      <cdr:x>-0.005</cdr:x>
      <cdr:y>-0.00775</cdr:y>
    </cdr:to>
    <cdr:sp>
      <cdr:nvSpPr>
        <cdr:cNvPr id="3" name="テキスト ボックス 1"/>
        <cdr:cNvSpPr txBox="1">
          <a:spLocks noChangeArrowheads="1"/>
        </cdr:cNvSpPr>
      </cdr:nvSpPr>
      <cdr:spPr>
        <a:xfrm>
          <a:off x="-47624" y="-47624"/>
          <a:ext cx="0" cy="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cdr:txBody>
    </cdr:sp>
  </cdr:relSizeAnchor>
  <cdr:relSizeAnchor xmlns:cdr="http://schemas.openxmlformats.org/drawingml/2006/chartDrawing">
    <cdr:from>
      <cdr:x>0.0415</cdr:x>
      <cdr:y>-0.00175</cdr:y>
    </cdr:from>
    <cdr:to>
      <cdr:x>0.08025</cdr:x>
      <cdr:y>0.038</cdr:y>
    </cdr:to>
    <cdr:sp>
      <cdr:nvSpPr>
        <cdr:cNvPr id="4" name="テキスト ボックス 1"/>
        <cdr:cNvSpPr txBox="1">
          <a:spLocks noChangeArrowheads="1"/>
        </cdr:cNvSpPr>
      </cdr:nvSpPr>
      <cdr:spPr>
        <a:xfrm>
          <a:off x="409575" y="-9524"/>
          <a:ext cx="381000" cy="257175"/>
        </a:xfrm>
        <a:prstGeom prst="rect">
          <a:avLst/>
        </a:prstGeom>
        <a:noFill/>
        <a:ln w="9525" cmpd="sng">
          <a:noFill/>
        </a:ln>
      </cdr:spPr>
      <cdr:txBody>
        <a:bodyPr vertOverflow="clip" wrap="square"/>
        <a:p>
          <a:pPr algn="l">
            <a:defRPr/>
          </a:pP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81</xdr:row>
      <xdr:rowOff>95250</xdr:rowOff>
    </xdr:from>
    <xdr:to>
      <xdr:col>23</xdr:col>
      <xdr:colOff>285750</xdr:colOff>
      <xdr:row>121</xdr:row>
      <xdr:rowOff>161925</xdr:rowOff>
    </xdr:to>
    <xdr:graphicFrame>
      <xdr:nvGraphicFramePr>
        <xdr:cNvPr id="1" name="グラフ 2"/>
        <xdr:cNvGraphicFramePr/>
      </xdr:nvGraphicFramePr>
      <xdr:xfrm>
        <a:off x="5010150" y="13639800"/>
        <a:ext cx="9877425" cy="6543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P79"/>
  <sheetViews>
    <sheetView showZeros="0" tabSelected="1" zoomScalePageLayoutView="0" workbookViewId="0" topLeftCell="A1">
      <pane xSplit="5" ySplit="4" topLeftCell="F5" activePane="bottomRight" state="frozen"/>
      <selection pane="topLeft" activeCell="A1" sqref="A1"/>
      <selection pane="topRight" activeCell="D1" sqref="D1"/>
      <selection pane="bottomLeft" activeCell="A5" sqref="A5"/>
      <selection pane="bottomRight" activeCell="I20" sqref="I20"/>
    </sheetView>
  </sheetViews>
  <sheetFormatPr defaultColWidth="9.33203125" defaultRowHeight="12.75"/>
  <cols>
    <col min="1" max="1" width="1.0078125" style="1" customWidth="1"/>
    <col min="2" max="2" width="5.66015625" style="1" bestFit="1" customWidth="1"/>
    <col min="3" max="3" width="28" style="1" customWidth="1"/>
    <col min="4" max="4" width="12.83203125" style="2" customWidth="1"/>
    <col min="5" max="5" width="13" style="2" customWidth="1"/>
    <col min="6" max="21" width="10.83203125" style="1" customWidth="1"/>
    <col min="22" max="24" width="10.83203125" style="2" customWidth="1"/>
    <col min="25" max="25" width="19.33203125" style="2" customWidth="1"/>
    <col min="26" max="26" width="13.33203125" style="1" bestFit="1" customWidth="1"/>
    <col min="27" max="27" width="9.33203125" style="1" customWidth="1"/>
    <col min="28" max="28" width="8.5" style="1" customWidth="1"/>
    <col min="29" max="29" width="5.83203125" style="1" customWidth="1"/>
    <col min="30" max="30" width="14.5" style="1" customWidth="1"/>
    <col min="31" max="16384" width="9.33203125" style="1" customWidth="1"/>
  </cols>
  <sheetData>
    <row r="1" spans="2:28" ht="18">
      <c r="B1" s="16"/>
      <c r="C1" s="24" t="s">
        <v>18</v>
      </c>
      <c r="D1" s="17"/>
      <c r="E1" s="17"/>
      <c r="F1" s="16"/>
      <c r="G1" s="16"/>
      <c r="H1" s="16"/>
      <c r="I1" s="16"/>
      <c r="J1" s="18"/>
      <c r="K1" s="16"/>
      <c r="L1" s="16"/>
      <c r="M1" s="16"/>
      <c r="N1" s="16"/>
      <c r="O1" s="16"/>
      <c r="P1" s="16"/>
      <c r="Q1" s="16"/>
      <c r="R1" s="16"/>
      <c r="S1" s="16"/>
      <c r="T1" s="16"/>
      <c r="U1" s="16"/>
      <c r="V1" s="16"/>
      <c r="W1" s="16"/>
      <c r="X1" s="16"/>
      <c r="Y1" s="18"/>
      <c r="Z1" s="18"/>
      <c r="AA1" s="19"/>
      <c r="AB1" s="19"/>
    </row>
    <row r="2" spans="2:28" ht="15.75">
      <c r="B2" s="16"/>
      <c r="C2" s="16"/>
      <c r="D2" s="17"/>
      <c r="E2" s="17"/>
      <c r="F2" s="16"/>
      <c r="G2" s="16"/>
      <c r="H2" s="16"/>
      <c r="I2" s="16"/>
      <c r="J2" s="16"/>
      <c r="K2" s="16"/>
      <c r="L2" s="16"/>
      <c r="M2" s="16"/>
      <c r="N2" s="16"/>
      <c r="O2" s="16"/>
      <c r="P2" s="16"/>
      <c r="Q2" s="16"/>
      <c r="R2" s="16"/>
      <c r="S2" s="16"/>
      <c r="T2" s="16"/>
      <c r="U2" s="16"/>
      <c r="V2" s="16"/>
      <c r="W2" s="16"/>
      <c r="X2" s="16"/>
      <c r="Y2" s="16"/>
      <c r="Z2" s="16"/>
      <c r="AA2" s="19"/>
      <c r="AB2" s="19"/>
    </row>
    <row r="3" spans="22:30" ht="13.5" thickBot="1">
      <c r="V3" s="1"/>
      <c r="W3" s="1"/>
      <c r="X3" s="1"/>
      <c r="Z3" s="37"/>
      <c r="AB3" s="38" t="s">
        <v>24</v>
      </c>
      <c r="AC3" s="62"/>
      <c r="AD3" s="71" t="s">
        <v>25</v>
      </c>
    </row>
    <row r="4" spans="2:31" ht="49.5" thickBot="1">
      <c r="B4" s="28"/>
      <c r="C4" s="27"/>
      <c r="D4" s="10" t="s">
        <v>19</v>
      </c>
      <c r="E4" s="10" t="s">
        <v>5</v>
      </c>
      <c r="F4" s="3">
        <v>1990</v>
      </c>
      <c r="G4" s="3">
        <v>1991</v>
      </c>
      <c r="H4" s="3">
        <v>1992</v>
      </c>
      <c r="I4" s="3">
        <v>1993</v>
      </c>
      <c r="J4" s="3">
        <v>1994</v>
      </c>
      <c r="K4" s="3">
        <v>1995</v>
      </c>
      <c r="L4" s="3">
        <v>1996</v>
      </c>
      <c r="M4" s="3">
        <v>1997</v>
      </c>
      <c r="N4" s="3">
        <v>1998</v>
      </c>
      <c r="O4" s="3">
        <v>1999</v>
      </c>
      <c r="P4" s="3">
        <v>2000</v>
      </c>
      <c r="Q4" s="3">
        <v>2001</v>
      </c>
      <c r="R4" s="3">
        <v>2002</v>
      </c>
      <c r="S4" s="3">
        <v>2003</v>
      </c>
      <c r="T4" s="3">
        <v>2004</v>
      </c>
      <c r="U4" s="3">
        <v>2005</v>
      </c>
      <c r="V4" s="3">
        <v>2006</v>
      </c>
      <c r="W4" s="3">
        <v>2007</v>
      </c>
      <c r="X4" s="3">
        <v>2008</v>
      </c>
      <c r="Y4" s="7" t="s">
        <v>21</v>
      </c>
      <c r="Z4" s="7" t="s">
        <v>22</v>
      </c>
      <c r="AA4" s="14" t="s">
        <v>2</v>
      </c>
      <c r="AB4" s="65" t="s">
        <v>20</v>
      </c>
      <c r="AD4" s="97" t="s">
        <v>94</v>
      </c>
      <c r="AE4" s="93" t="s">
        <v>93</v>
      </c>
    </row>
    <row r="5" spans="2:31" ht="12.75">
      <c r="B5" s="73" t="s">
        <v>26</v>
      </c>
      <c r="C5" s="74" t="s">
        <v>27</v>
      </c>
      <c r="D5" s="4">
        <f>F5</f>
        <v>418372.17653333</v>
      </c>
      <c r="E5" s="39">
        <v>547699.841</v>
      </c>
      <c r="F5" s="67">
        <v>418372.17653333</v>
      </c>
      <c r="G5" s="68">
        <v>419547.39673887007</v>
      </c>
      <c r="H5" s="68">
        <v>424347.71890030545</v>
      </c>
      <c r="I5" s="68">
        <v>426863.20493777905</v>
      </c>
      <c r="J5" s="68">
        <v>428574.6378793348</v>
      </c>
      <c r="K5" s="68">
        <v>441014.61120445357</v>
      </c>
      <c r="L5" s="68">
        <v>447131.8433967721</v>
      </c>
      <c r="M5" s="68">
        <v>458567.1616323464</v>
      </c>
      <c r="N5" s="68">
        <v>472958.65593597316</v>
      </c>
      <c r="O5" s="68">
        <v>483240.1054620459</v>
      </c>
      <c r="P5" s="68">
        <v>496184.9108230426</v>
      </c>
      <c r="Q5" s="68">
        <v>507319.4007001632</v>
      </c>
      <c r="R5" s="68">
        <v>508876.3439267227</v>
      </c>
      <c r="S5" s="68">
        <v>517493.86265578854</v>
      </c>
      <c r="T5" s="68">
        <v>525954.6641912523</v>
      </c>
      <c r="U5" s="68">
        <v>527742.8533262813</v>
      </c>
      <c r="V5" s="68">
        <v>533335.9071263364</v>
      </c>
      <c r="W5" s="68">
        <v>541323.267833376</v>
      </c>
      <c r="X5" s="69">
        <v>549540.2908238275</v>
      </c>
      <c r="Y5" s="46">
        <f>(X5-D5)/D5*100</f>
        <v>31.35201661290396</v>
      </c>
      <c r="Z5" s="5">
        <f>(X5/E5-1)*100</f>
        <v>0.3360325649295781</v>
      </c>
      <c r="AA5" s="11">
        <v>8</v>
      </c>
      <c r="AB5" s="63">
        <v>40324</v>
      </c>
      <c r="AD5" s="72">
        <f aca="true" t="shared" si="0" ref="AD5:AE20">Z5</f>
        <v>0.3360325649295781</v>
      </c>
      <c r="AE5" s="94">
        <f>AA5</f>
        <v>8</v>
      </c>
    </row>
    <row r="6" spans="2:31" ht="12.75">
      <c r="B6" s="75"/>
      <c r="C6" s="76" t="s">
        <v>28</v>
      </c>
      <c r="D6" s="4">
        <f>F6</f>
        <v>78170.91523053488</v>
      </c>
      <c r="E6" s="39">
        <v>79049.657</v>
      </c>
      <c r="F6" s="50">
        <v>78170.91523053488</v>
      </c>
      <c r="G6" s="49">
        <v>82222.5237128206</v>
      </c>
      <c r="H6" s="49">
        <v>75521.32403879857</v>
      </c>
      <c r="I6" s="49">
        <v>75506.24390851444</v>
      </c>
      <c r="J6" s="49">
        <v>76394.2236320871</v>
      </c>
      <c r="K6" s="49">
        <v>79821.71631319831</v>
      </c>
      <c r="L6" s="49">
        <v>82905.90924341723</v>
      </c>
      <c r="M6" s="49">
        <v>82489.03566239294</v>
      </c>
      <c r="N6" s="49">
        <v>81876.79300594336</v>
      </c>
      <c r="O6" s="49">
        <v>80271.46300188343</v>
      </c>
      <c r="P6" s="49">
        <v>80296.43660337925</v>
      </c>
      <c r="Q6" s="49">
        <v>84532.75095275472</v>
      </c>
      <c r="R6" s="49">
        <v>86270.14474795766</v>
      </c>
      <c r="S6" s="49">
        <v>91930.97071587379</v>
      </c>
      <c r="T6" s="49">
        <v>90926.16761509693</v>
      </c>
      <c r="U6" s="49">
        <v>92915.90662132819</v>
      </c>
      <c r="V6" s="49">
        <v>89687.52962389491</v>
      </c>
      <c r="W6" s="49">
        <v>86957.35255028176</v>
      </c>
      <c r="X6" s="51">
        <v>86641.20869149345</v>
      </c>
      <c r="Y6" s="46">
        <f aca="true" t="shared" si="1" ref="Y6:Y13">(X6-D6)/D6*100</f>
        <v>10.835607381567312</v>
      </c>
      <c r="Z6" s="5">
        <f aca="true" t="shared" si="2" ref="Z6:Z12">(X6/E6-1)*100</f>
        <v>9.603522620589544</v>
      </c>
      <c r="AA6" s="20">
        <v>-13</v>
      </c>
      <c r="AB6" s="63">
        <v>40283</v>
      </c>
      <c r="AD6" s="72">
        <f t="shared" si="0"/>
        <v>9.603522620589544</v>
      </c>
      <c r="AE6" s="94">
        <f t="shared" si="0"/>
        <v>-13</v>
      </c>
    </row>
    <row r="7" spans="2:31" ht="12.75">
      <c r="B7" s="77"/>
      <c r="C7" s="78" t="s">
        <v>29</v>
      </c>
      <c r="D7" s="4">
        <f>F7</f>
        <v>140398.97693880944</v>
      </c>
      <c r="E7" s="40">
        <v>127363.85</v>
      </c>
      <c r="F7" s="50">
        <v>140398.97693880944</v>
      </c>
      <c r="G7" s="49">
        <v>132410.75562929106</v>
      </c>
      <c r="H7" s="49">
        <v>122677.56894748902</v>
      </c>
      <c r="I7" s="49">
        <v>107902.9903672047</v>
      </c>
      <c r="J7" s="49">
        <v>91521.10141488406</v>
      </c>
      <c r="K7" s="49">
        <v>82869.21835023587</v>
      </c>
      <c r="L7" s="49">
        <v>84644.2383605966</v>
      </c>
      <c r="M7" s="49">
        <v>86669.34402773668</v>
      </c>
      <c r="N7" s="49">
        <v>84822.40040302041</v>
      </c>
      <c r="O7" s="49">
        <v>80950.79847545942</v>
      </c>
      <c r="P7" s="49">
        <v>78831.28151339534</v>
      </c>
      <c r="Q7" s="49">
        <v>77087.74941977928</v>
      </c>
      <c r="R7" s="49">
        <v>76830.87750717347</v>
      </c>
      <c r="S7" s="49">
        <v>78642.0020585912</v>
      </c>
      <c r="T7" s="49">
        <v>83193.81956122481</v>
      </c>
      <c r="U7" s="49">
        <v>84523.54029326641</v>
      </c>
      <c r="V7" s="49">
        <v>88366.71735860831</v>
      </c>
      <c r="W7" s="49">
        <v>87635.67049504013</v>
      </c>
      <c r="X7" s="51">
        <v>91112.67211457738</v>
      </c>
      <c r="Y7" s="46">
        <f t="shared" si="1"/>
        <v>-35.10446151307262</v>
      </c>
      <c r="Z7" s="9">
        <f t="shared" si="2"/>
        <v>-28.4626900689816</v>
      </c>
      <c r="AA7" s="11">
        <v>-8</v>
      </c>
      <c r="AB7" s="63">
        <v>40283</v>
      </c>
      <c r="AD7" s="72">
        <f t="shared" si="0"/>
        <v>-28.4626900689816</v>
      </c>
      <c r="AE7" s="94">
        <f t="shared" si="0"/>
        <v>-8</v>
      </c>
    </row>
    <row r="8" spans="2:31" ht="12.75">
      <c r="B8" s="75"/>
      <c r="C8" s="76" t="s">
        <v>30</v>
      </c>
      <c r="D8" s="4">
        <f>F8</f>
        <v>143394.3992416449</v>
      </c>
      <c r="E8" s="39">
        <v>145728.763</v>
      </c>
      <c r="F8" s="50">
        <v>143394.3992416449</v>
      </c>
      <c r="G8" s="49">
        <v>145718.88103566476</v>
      </c>
      <c r="H8" s="49">
        <v>143165.58865682725</v>
      </c>
      <c r="I8" s="49">
        <v>142204.2891307368</v>
      </c>
      <c r="J8" s="49">
        <v>147779.73792057935</v>
      </c>
      <c r="K8" s="49">
        <v>149561.3918123914</v>
      </c>
      <c r="L8" s="49">
        <v>153693.47429672844</v>
      </c>
      <c r="M8" s="49">
        <v>145089.38335298185</v>
      </c>
      <c r="N8" s="49">
        <v>150722.4976238421</v>
      </c>
      <c r="O8" s="49">
        <v>144310.1541894296</v>
      </c>
      <c r="P8" s="49">
        <v>144643.21016136243</v>
      </c>
      <c r="Q8" s="49">
        <v>144368.66421561362</v>
      </c>
      <c r="R8" s="49">
        <v>142756.1221106432</v>
      </c>
      <c r="S8" s="49">
        <v>145395.64958240592</v>
      </c>
      <c r="T8" s="49">
        <v>145286.79940694984</v>
      </c>
      <c r="U8" s="49">
        <v>141464.1409964343</v>
      </c>
      <c r="V8" s="49">
        <v>136229.6016916972</v>
      </c>
      <c r="W8" s="49">
        <v>130209.65286425457</v>
      </c>
      <c r="X8" s="51">
        <v>133252.91711529472</v>
      </c>
      <c r="Y8" s="46">
        <f t="shared" si="1"/>
        <v>-7.072439495534255</v>
      </c>
      <c r="Z8" s="5">
        <f t="shared" si="2"/>
        <v>-8.561004449550758</v>
      </c>
      <c r="AA8" s="20">
        <v>-7.5</v>
      </c>
      <c r="AB8" s="63">
        <v>40283</v>
      </c>
      <c r="AD8" s="72">
        <f t="shared" si="0"/>
        <v>-8.561004449550758</v>
      </c>
      <c r="AE8" s="95">
        <f t="shared" si="0"/>
        <v>-7.5</v>
      </c>
    </row>
    <row r="9" spans="2:31" ht="12.75">
      <c r="B9" s="77"/>
      <c r="C9" s="78" t="s">
        <v>31</v>
      </c>
      <c r="D9" s="32">
        <v>133062.1225322033</v>
      </c>
      <c r="E9" s="41">
        <v>132618.658</v>
      </c>
      <c r="F9" s="50">
        <v>117264.2688182307</v>
      </c>
      <c r="G9" s="49">
        <v>95798.61240176765</v>
      </c>
      <c r="H9" s="49">
        <v>86456.144257048</v>
      </c>
      <c r="I9" s="49">
        <v>87179.69039716842</v>
      </c>
      <c r="J9" s="49">
        <v>84726.17216886842</v>
      </c>
      <c r="K9" s="49">
        <v>88731.02207967664</v>
      </c>
      <c r="L9" s="49">
        <v>86806.93160631234</v>
      </c>
      <c r="M9" s="49">
        <v>83722.88105525938</v>
      </c>
      <c r="N9" s="49">
        <v>74653.40073361996</v>
      </c>
      <c r="O9" s="49">
        <v>69438.47788316778</v>
      </c>
      <c r="P9" s="49">
        <v>69215.80263991636</v>
      </c>
      <c r="Q9" s="49">
        <v>69578.01368691915</v>
      </c>
      <c r="R9" s="49">
        <v>66511.9729876428</v>
      </c>
      <c r="S9" s="49">
        <v>71823.3987169264</v>
      </c>
      <c r="T9" s="49">
        <v>71094.08879804277</v>
      </c>
      <c r="U9" s="49">
        <v>70670.37399119811</v>
      </c>
      <c r="V9" s="49">
        <v>71899.44589260037</v>
      </c>
      <c r="W9" s="49">
        <v>75808.48877894036</v>
      </c>
      <c r="X9" s="51">
        <v>73431.31489630816</v>
      </c>
      <c r="Y9" s="46">
        <f t="shared" si="1"/>
        <v>-44.814261565280134</v>
      </c>
      <c r="Z9" s="5">
        <f t="shared" si="2"/>
        <v>-44.62972555769026</v>
      </c>
      <c r="AA9" s="11">
        <v>-8</v>
      </c>
      <c r="AB9" s="63">
        <v>40325</v>
      </c>
      <c r="AD9" s="72">
        <f t="shared" si="0"/>
        <v>-44.62972555769026</v>
      </c>
      <c r="AE9" s="94">
        <f t="shared" si="0"/>
        <v>-8</v>
      </c>
    </row>
    <row r="10" spans="2:31" ht="12.75">
      <c r="B10" s="73"/>
      <c r="C10" s="74" t="s">
        <v>32</v>
      </c>
      <c r="D10" s="4">
        <f>F10</f>
        <v>591792.5779726405</v>
      </c>
      <c r="E10" s="39">
        <v>593998.462</v>
      </c>
      <c r="F10" s="50">
        <v>591792.5779726405</v>
      </c>
      <c r="G10" s="49">
        <v>584654.6452745284</v>
      </c>
      <c r="H10" s="49">
        <v>602448.0108169132</v>
      </c>
      <c r="I10" s="49">
        <v>603610.6994982241</v>
      </c>
      <c r="J10" s="49">
        <v>623545.5923027308</v>
      </c>
      <c r="K10" s="49">
        <v>640994.6300291957</v>
      </c>
      <c r="L10" s="49">
        <v>659283.2291681924</v>
      </c>
      <c r="M10" s="49">
        <v>672264.2143107842</v>
      </c>
      <c r="N10" s="49">
        <v>678445.3222018798</v>
      </c>
      <c r="O10" s="49">
        <v>690931.3947188382</v>
      </c>
      <c r="P10" s="49">
        <v>717101.4338492476</v>
      </c>
      <c r="Q10" s="49">
        <v>711090.317714486</v>
      </c>
      <c r="R10" s="49">
        <v>716848.7591056022</v>
      </c>
      <c r="S10" s="49">
        <v>740626.2710660532</v>
      </c>
      <c r="T10" s="49">
        <v>740825.9881044062</v>
      </c>
      <c r="U10" s="49">
        <v>730966.9561662489</v>
      </c>
      <c r="V10" s="49">
        <v>718177.979147548</v>
      </c>
      <c r="W10" s="49">
        <v>750329.0535678488</v>
      </c>
      <c r="X10" s="51">
        <v>734419.6976860481</v>
      </c>
      <c r="Y10" s="46">
        <f t="shared" si="1"/>
        <v>24.100863211569624</v>
      </c>
      <c r="Z10" s="5">
        <f t="shared" si="2"/>
        <v>23.63999987697747</v>
      </c>
      <c r="AA10" s="11">
        <v>-6</v>
      </c>
      <c r="AB10" s="63">
        <v>40283</v>
      </c>
      <c r="AD10" s="72">
        <f t="shared" si="0"/>
        <v>23.63999987697747</v>
      </c>
      <c r="AE10" s="94">
        <f t="shared" si="0"/>
        <v>-6</v>
      </c>
    </row>
    <row r="11" spans="2:31" ht="12.75">
      <c r="B11" s="77"/>
      <c r="C11" s="78" t="s">
        <v>33</v>
      </c>
      <c r="D11" s="4">
        <f>F11</f>
        <v>31415.92199392428</v>
      </c>
      <c r="E11" s="42">
        <v>36027.325</v>
      </c>
      <c r="F11" s="58">
        <v>31415.92199392428</v>
      </c>
      <c r="G11" s="56">
        <v>24854.000762152005</v>
      </c>
      <c r="H11" s="56">
        <v>23097.86747998537</v>
      </c>
      <c r="I11" s="56">
        <v>23088.68822849484</v>
      </c>
      <c r="J11" s="56">
        <v>22152.682049106617</v>
      </c>
      <c r="K11" s="56">
        <v>22933.9250414969</v>
      </c>
      <c r="L11" s="56">
        <v>23462.56849477226</v>
      </c>
      <c r="M11" s="56">
        <v>24846.980066296164</v>
      </c>
      <c r="N11" s="56">
        <v>24958.095953949654</v>
      </c>
      <c r="O11" s="56">
        <v>26103.459580738938</v>
      </c>
      <c r="P11" s="56">
        <v>25872.86935019541</v>
      </c>
      <c r="Q11" s="56">
        <v>27134.09182788321</v>
      </c>
      <c r="R11" s="56">
        <v>28092.906423159333</v>
      </c>
      <c r="S11" s="56">
        <v>29778.131731949612</v>
      </c>
      <c r="T11" s="56">
        <v>29824.70558956312</v>
      </c>
      <c r="U11" s="56">
        <v>30388.10772518447</v>
      </c>
      <c r="V11" s="56">
        <v>30821.723496151513</v>
      </c>
      <c r="W11" s="56">
        <v>32281.25625270088</v>
      </c>
      <c r="X11" s="57">
        <v>31131.644849772165</v>
      </c>
      <c r="Y11" s="46">
        <f t="shared" si="1"/>
        <v>-0.90488238482096</v>
      </c>
      <c r="Z11" s="9">
        <f t="shared" si="2"/>
        <v>-13.5887972538284</v>
      </c>
      <c r="AA11" s="11">
        <v>-5</v>
      </c>
      <c r="AB11" s="63">
        <v>40325</v>
      </c>
      <c r="AD11" s="72">
        <f t="shared" si="0"/>
        <v>-13.5887972538284</v>
      </c>
      <c r="AE11" s="94">
        <f t="shared" si="0"/>
        <v>-5</v>
      </c>
    </row>
    <row r="12" spans="2:31" ht="12.75">
      <c r="B12" s="77"/>
      <c r="C12" s="78" t="s">
        <v>34</v>
      </c>
      <c r="D12" s="4">
        <f>F12</f>
        <v>195184.2261978559</v>
      </c>
      <c r="E12" s="39">
        <v>194248.218</v>
      </c>
      <c r="F12" s="50">
        <v>195184.2261978559</v>
      </c>
      <c r="G12" s="49">
        <v>181723.51700310988</v>
      </c>
      <c r="H12" s="49">
        <v>165134.55039716148</v>
      </c>
      <c r="I12" s="49">
        <v>158978.98110046098</v>
      </c>
      <c r="J12" s="49">
        <v>148862.4691291052</v>
      </c>
      <c r="K12" s="49">
        <v>153519.13329833926</v>
      </c>
      <c r="L12" s="49">
        <v>160250.65846122414</v>
      </c>
      <c r="M12" s="49">
        <v>153303.84379839918</v>
      </c>
      <c r="N12" s="49">
        <v>145264.89189122623</v>
      </c>
      <c r="O12" s="49">
        <v>141005.78796528277</v>
      </c>
      <c r="P12" s="49">
        <v>147507.081088435</v>
      </c>
      <c r="Q12" s="49">
        <v>149646.79158280903</v>
      </c>
      <c r="R12" s="49">
        <v>145348.5569931704</v>
      </c>
      <c r="S12" s="49">
        <v>144516.08725469216</v>
      </c>
      <c r="T12" s="49">
        <v>145988.81700176024</v>
      </c>
      <c r="U12" s="49">
        <v>145357.25802698274</v>
      </c>
      <c r="V12" s="49">
        <v>146937.42295170066</v>
      </c>
      <c r="W12" s="49">
        <v>147462.6643767942</v>
      </c>
      <c r="X12" s="51">
        <v>141411.89218026993</v>
      </c>
      <c r="Y12" s="46">
        <f t="shared" si="1"/>
        <v>-27.549528496773913</v>
      </c>
      <c r="Z12" s="5">
        <f t="shared" si="2"/>
        <v>-27.200417261861343</v>
      </c>
      <c r="AA12" s="11">
        <v>-8</v>
      </c>
      <c r="AB12" s="63">
        <v>40282</v>
      </c>
      <c r="AD12" s="72">
        <f t="shared" si="0"/>
        <v>-27.200417261861343</v>
      </c>
      <c r="AE12" s="94">
        <f t="shared" si="0"/>
        <v>-8</v>
      </c>
    </row>
    <row r="13" spans="2:31" ht="12.75">
      <c r="B13" s="73" t="s">
        <v>35</v>
      </c>
      <c r="C13" s="74" t="s">
        <v>36</v>
      </c>
      <c r="D13" s="4">
        <f>F13</f>
        <v>70289.33522520226</v>
      </c>
      <c r="E13" s="43" t="s">
        <v>3</v>
      </c>
      <c r="F13" s="50">
        <v>70289.33522520226</v>
      </c>
      <c r="G13" s="49">
        <v>80867.51264395018</v>
      </c>
      <c r="H13" s="49">
        <v>74729.17871167997</v>
      </c>
      <c r="I13" s="49">
        <v>76911.2927854598</v>
      </c>
      <c r="J13" s="49">
        <v>80332.91605130189</v>
      </c>
      <c r="K13" s="49">
        <v>77446.63883931351</v>
      </c>
      <c r="L13" s="49">
        <v>90980.58858835047</v>
      </c>
      <c r="M13" s="49">
        <v>81162.17856642914</v>
      </c>
      <c r="N13" s="49">
        <v>76992.66182745132</v>
      </c>
      <c r="O13" s="49">
        <v>74078.26656861413</v>
      </c>
      <c r="P13" s="49">
        <v>69543.29446091074</v>
      </c>
      <c r="Q13" s="49">
        <v>70941.0596658852</v>
      </c>
      <c r="R13" s="49">
        <v>70118.90981807375</v>
      </c>
      <c r="S13" s="49">
        <v>75328.7487493385</v>
      </c>
      <c r="T13" s="49">
        <v>69285.2363564615</v>
      </c>
      <c r="U13" s="49">
        <v>65095.60410410765</v>
      </c>
      <c r="V13" s="49">
        <v>72944.15801500791</v>
      </c>
      <c r="W13" s="49">
        <v>68142.99104970318</v>
      </c>
      <c r="X13" s="51">
        <v>65131.68721739581</v>
      </c>
      <c r="Y13" s="46">
        <f t="shared" si="1"/>
        <v>-7.337739062806177</v>
      </c>
      <c r="Z13" s="15" t="s">
        <v>4</v>
      </c>
      <c r="AA13" s="15" t="s">
        <v>4</v>
      </c>
      <c r="AB13" s="63">
        <v>40325</v>
      </c>
      <c r="AD13" s="72">
        <f>Y13</f>
        <v>-7.337739062806177</v>
      </c>
      <c r="AE13" s="94" t="str">
        <f t="shared" si="0"/>
        <v>―</v>
      </c>
    </row>
    <row r="14" spans="2:31" ht="12.75">
      <c r="B14" s="75" t="s">
        <v>35</v>
      </c>
      <c r="C14" s="76" t="s">
        <v>37</v>
      </c>
      <c r="D14" s="8" t="s">
        <v>3</v>
      </c>
      <c r="E14" s="39">
        <v>69978.07</v>
      </c>
      <c r="F14" s="50">
        <v>69581.82205180885</v>
      </c>
      <c r="G14" s="49">
        <v>80180.47657370352</v>
      </c>
      <c r="H14" s="49">
        <v>74051.51110585716</v>
      </c>
      <c r="I14" s="49">
        <v>76366.27535542194</v>
      </c>
      <c r="J14" s="49">
        <v>79790.4171163751</v>
      </c>
      <c r="K14" s="49">
        <v>76907.43227029736</v>
      </c>
      <c r="L14" s="49">
        <v>90436.63056291215</v>
      </c>
      <c r="M14" s="49">
        <v>80639.83358313676</v>
      </c>
      <c r="N14" s="49">
        <v>76457.42959497562</v>
      </c>
      <c r="O14" s="49">
        <v>73540.02123118912</v>
      </c>
      <c r="P14" s="49">
        <v>68998.42649223552</v>
      </c>
      <c r="Q14" s="49">
        <v>70327.56792401556</v>
      </c>
      <c r="R14" s="49">
        <v>69531.42628080814</v>
      </c>
      <c r="S14" s="49">
        <v>74725.30393451855</v>
      </c>
      <c r="T14" s="49">
        <v>68675.55023933134</v>
      </c>
      <c r="U14" s="49">
        <v>64502.034379286684</v>
      </c>
      <c r="V14" s="49">
        <v>72351.29080069826</v>
      </c>
      <c r="W14" s="49">
        <v>67535.75934936597</v>
      </c>
      <c r="X14" s="51">
        <v>64573.777073495614</v>
      </c>
      <c r="Y14" s="47" t="s">
        <v>4</v>
      </c>
      <c r="Z14" s="5">
        <f>(X14/E14-1)*100</f>
        <v>-7.722837921229308</v>
      </c>
      <c r="AA14" s="70">
        <f>(276838.955/(E14*5)-1)*100</f>
        <v>-20.87836803730083</v>
      </c>
      <c r="AB14" s="63">
        <v>40325</v>
      </c>
      <c r="AD14" s="72">
        <f>Z14</f>
        <v>-7.722837921229308</v>
      </c>
      <c r="AE14" s="95">
        <f t="shared" si="0"/>
        <v>-20.87836803730083</v>
      </c>
    </row>
    <row r="15" spans="2:31" ht="12.75" hidden="1">
      <c r="B15" s="75" t="s">
        <v>35</v>
      </c>
      <c r="C15" s="76" t="s">
        <v>38</v>
      </c>
      <c r="D15" s="8" t="s">
        <v>3</v>
      </c>
      <c r="E15" s="39">
        <v>69323.34</v>
      </c>
      <c r="F15" s="50"/>
      <c r="G15" s="49"/>
      <c r="H15" s="49"/>
      <c r="I15" s="49"/>
      <c r="J15" s="49"/>
      <c r="K15" s="49"/>
      <c r="L15" s="49"/>
      <c r="M15" s="49"/>
      <c r="N15" s="49"/>
      <c r="O15" s="49"/>
      <c r="P15" s="49"/>
      <c r="Q15" s="49"/>
      <c r="R15" s="49"/>
      <c r="S15" s="49"/>
      <c r="T15" s="49"/>
      <c r="U15" s="49"/>
      <c r="V15" s="49"/>
      <c r="W15" s="49"/>
      <c r="X15" s="51"/>
      <c r="Y15" s="47" t="s">
        <v>4</v>
      </c>
      <c r="Z15" s="5">
        <f>(X15/E15-1)*100</f>
        <v>-100</v>
      </c>
      <c r="AA15" s="20">
        <v>-21</v>
      </c>
      <c r="AB15" s="63"/>
      <c r="AD15" s="72">
        <f>Z15</f>
        <v>-100</v>
      </c>
      <c r="AE15" s="94">
        <f t="shared" si="0"/>
        <v>-21</v>
      </c>
    </row>
    <row r="16" spans="2:31" ht="12.75">
      <c r="B16" s="77"/>
      <c r="C16" s="78" t="s">
        <v>39</v>
      </c>
      <c r="D16" s="4">
        <f>F16</f>
        <v>40843.441684203826</v>
      </c>
      <c r="E16" s="39">
        <v>42622.312</v>
      </c>
      <c r="F16" s="50">
        <v>40843.441684203826</v>
      </c>
      <c r="G16" s="49">
        <v>37742.54198824953</v>
      </c>
      <c r="H16" s="49">
        <v>28027.65365189998</v>
      </c>
      <c r="I16" s="49">
        <v>21724.959093970767</v>
      </c>
      <c r="J16" s="49">
        <v>22686.283399273947</v>
      </c>
      <c r="K16" s="49">
        <v>20873.08302901766</v>
      </c>
      <c r="L16" s="49">
        <v>21566.948737834</v>
      </c>
      <c r="M16" s="49">
        <v>21174.746592284668</v>
      </c>
      <c r="N16" s="49">
        <v>19584.348161222486</v>
      </c>
      <c r="O16" s="49">
        <v>18152.77230437699</v>
      </c>
      <c r="P16" s="49">
        <v>18188.189450323694</v>
      </c>
      <c r="Q16" s="49">
        <v>18507.576460385746</v>
      </c>
      <c r="R16" s="49">
        <v>17844.712121504508</v>
      </c>
      <c r="S16" s="49">
        <v>19819.02710784816</v>
      </c>
      <c r="T16" s="49">
        <v>20134.32738236194</v>
      </c>
      <c r="U16" s="49">
        <v>19412.357427678602</v>
      </c>
      <c r="V16" s="49">
        <v>18911.023281593814</v>
      </c>
      <c r="W16" s="49">
        <v>22054.896437041672</v>
      </c>
      <c r="X16" s="51">
        <v>20253.584577816226</v>
      </c>
      <c r="Y16" s="46">
        <f>(X16-D16)/D16*100</f>
        <v>-50.41166037276118</v>
      </c>
      <c r="Z16" s="5">
        <f>(X16/E16-1)*100</f>
        <v>-52.48126244813696</v>
      </c>
      <c r="AA16" s="11">
        <v>-8</v>
      </c>
      <c r="AB16" s="63">
        <v>40283</v>
      </c>
      <c r="AD16" s="72">
        <f>Z16</f>
        <v>-52.48126244813696</v>
      </c>
      <c r="AE16" s="94">
        <f t="shared" si="0"/>
        <v>-8</v>
      </c>
    </row>
    <row r="17" spans="2:31" ht="12.75">
      <c r="B17" s="73"/>
      <c r="C17" s="74" t="s">
        <v>40</v>
      </c>
      <c r="D17" s="4">
        <f>F17</f>
        <v>5569984.653160311</v>
      </c>
      <c r="E17" s="43" t="s">
        <v>4</v>
      </c>
      <c r="F17" s="50">
        <v>5569984.653160311</v>
      </c>
      <c r="G17" s="49">
        <v>5471719.272501189</v>
      </c>
      <c r="H17" s="49">
        <v>5282118.893534364</v>
      </c>
      <c r="I17" s="49">
        <v>5191219.599805605</v>
      </c>
      <c r="J17" s="49">
        <v>5161098.439416659</v>
      </c>
      <c r="K17" s="49">
        <v>5216031.133825026</v>
      </c>
      <c r="L17" s="49">
        <v>5322089.964953897</v>
      </c>
      <c r="M17" s="49">
        <v>5217694.948726933</v>
      </c>
      <c r="N17" s="49">
        <v>5169594.356294634</v>
      </c>
      <c r="O17" s="49">
        <v>5060639.559588026</v>
      </c>
      <c r="P17" s="49">
        <v>5062495.784012917</v>
      </c>
      <c r="Q17" s="49">
        <v>5116313.274282084</v>
      </c>
      <c r="R17" s="49">
        <v>5071013.996837158</v>
      </c>
      <c r="S17" s="49">
        <v>5147907.100350152</v>
      </c>
      <c r="T17" s="49">
        <v>5147020.254261832</v>
      </c>
      <c r="U17" s="49">
        <v>5114541.8890722785</v>
      </c>
      <c r="V17" s="49">
        <v>5096762.7681931425</v>
      </c>
      <c r="W17" s="49">
        <v>5037620.408718877</v>
      </c>
      <c r="X17" s="51">
        <v>4937889.073607301</v>
      </c>
      <c r="Y17" s="46">
        <f>(X17-D17)/D17*100</f>
        <v>-11.348246340218731</v>
      </c>
      <c r="Z17" s="34" t="s">
        <v>4</v>
      </c>
      <c r="AA17" s="35" t="s">
        <v>4</v>
      </c>
      <c r="AB17" s="63">
        <v>40325</v>
      </c>
      <c r="AD17" s="72">
        <f>Y17</f>
        <v>-11.348246340218731</v>
      </c>
      <c r="AE17" s="94" t="str">
        <f t="shared" si="0"/>
        <v>―</v>
      </c>
    </row>
    <row r="18" spans="2:31" ht="12.75">
      <c r="B18" s="79" t="s">
        <v>41</v>
      </c>
      <c r="C18" s="80" t="s">
        <v>42</v>
      </c>
      <c r="D18" s="4">
        <f>F18</f>
        <v>4244842.454585939</v>
      </c>
      <c r="E18" s="39">
        <v>4265517.719</v>
      </c>
      <c r="F18" s="50">
        <v>4244842.454585939</v>
      </c>
      <c r="G18" s="49">
        <v>4260142.103964568</v>
      </c>
      <c r="H18" s="49">
        <v>4168301.787451145</v>
      </c>
      <c r="I18" s="49">
        <v>4100034.6693975376</v>
      </c>
      <c r="J18" s="49">
        <v>4096671.00825175</v>
      </c>
      <c r="K18" s="49">
        <v>4136996.283048109</v>
      </c>
      <c r="L18" s="49">
        <v>4220415.036789602</v>
      </c>
      <c r="M18" s="49">
        <v>4153958.0892001158</v>
      </c>
      <c r="N18" s="49">
        <v>4171528.4359352863</v>
      </c>
      <c r="O18" s="49">
        <v>4106601.03061317</v>
      </c>
      <c r="P18" s="49">
        <v>4114599.230668566</v>
      </c>
      <c r="Q18" s="49">
        <v>4158988.2678131764</v>
      </c>
      <c r="R18" s="49">
        <v>4131042.0623578113</v>
      </c>
      <c r="S18" s="49">
        <v>4178323.0855721794</v>
      </c>
      <c r="T18" s="49">
        <v>4174180.4653121564</v>
      </c>
      <c r="U18" s="49">
        <v>4144867.9605409503</v>
      </c>
      <c r="V18" s="49">
        <v>4108239.9696531645</v>
      </c>
      <c r="W18" s="49">
        <v>4046228.688563748</v>
      </c>
      <c r="X18" s="51">
        <v>3971014.68273928</v>
      </c>
      <c r="Y18" s="46">
        <f>(X18-D18)/D18*100</f>
        <v>-6.450834743014484</v>
      </c>
      <c r="Z18" s="5">
        <f>(X18/E18-1)*100</f>
        <v>-6.9042741271219565</v>
      </c>
      <c r="AA18" s="11">
        <v>-8</v>
      </c>
      <c r="AB18" s="63">
        <v>40294</v>
      </c>
      <c r="AD18" s="72">
        <f>Z18</f>
        <v>-6.9042741271219565</v>
      </c>
      <c r="AE18" s="94">
        <f t="shared" si="0"/>
        <v>-8</v>
      </c>
    </row>
    <row r="19" spans="2:31" ht="12.75">
      <c r="B19" s="75"/>
      <c r="C19" s="76" t="s">
        <v>43</v>
      </c>
      <c r="D19" s="4">
        <f>F19</f>
        <v>70356.74135058498</v>
      </c>
      <c r="E19" s="39">
        <v>71003.509</v>
      </c>
      <c r="F19" s="50">
        <v>70356.74135058498</v>
      </c>
      <c r="G19" s="49">
        <v>68165.58569339442</v>
      </c>
      <c r="H19" s="49">
        <v>66745.66859297403</v>
      </c>
      <c r="I19" s="49">
        <v>68849.72283888409</v>
      </c>
      <c r="J19" s="49">
        <v>74240.48793761637</v>
      </c>
      <c r="K19" s="49">
        <v>70779.3653212417</v>
      </c>
      <c r="L19" s="49">
        <v>76573.3316377466</v>
      </c>
      <c r="M19" s="49">
        <v>75174.2337979584</v>
      </c>
      <c r="N19" s="49">
        <v>71682.22673230128</v>
      </c>
      <c r="O19" s="49">
        <v>71033.68392471672</v>
      </c>
      <c r="P19" s="49">
        <v>69100.49824773268</v>
      </c>
      <c r="Q19" s="49">
        <v>74358.45873924435</v>
      </c>
      <c r="R19" s="49">
        <v>76472.90941939721</v>
      </c>
      <c r="S19" s="49">
        <v>84241.28687248594</v>
      </c>
      <c r="T19" s="49">
        <v>80207.58647967184</v>
      </c>
      <c r="U19" s="49">
        <v>68416.51942077352</v>
      </c>
      <c r="V19" s="49">
        <v>79642.3821537405</v>
      </c>
      <c r="W19" s="49">
        <v>78056.94310827571</v>
      </c>
      <c r="X19" s="51">
        <v>70125.54455230132</v>
      </c>
      <c r="Y19" s="46">
        <f>(X19-D19)/D19*100</f>
        <v>-0.32860646164895563</v>
      </c>
      <c r="Z19" s="5">
        <f>(X19/E19-1)*100</f>
        <v>-1.2365085332595172</v>
      </c>
      <c r="AA19" s="21" t="s">
        <v>0</v>
      </c>
      <c r="AB19" s="63">
        <v>40324</v>
      </c>
      <c r="AD19" s="72">
        <f>Z19</f>
        <v>-1.2365085332595172</v>
      </c>
      <c r="AE19" s="96">
        <v>0</v>
      </c>
    </row>
    <row r="20" spans="2:31" ht="12.75">
      <c r="B20" s="73" t="s">
        <v>44</v>
      </c>
      <c r="C20" s="74" t="s">
        <v>45</v>
      </c>
      <c r="D20" s="4">
        <f>F20</f>
        <v>566122.5342225911</v>
      </c>
      <c r="E20" s="43" t="s">
        <v>4</v>
      </c>
      <c r="F20" s="50">
        <v>566122.5342225911</v>
      </c>
      <c r="G20" s="49">
        <v>590342.8306212644</v>
      </c>
      <c r="H20" s="49">
        <v>582120.1731098114</v>
      </c>
      <c r="I20" s="49">
        <v>556400.9080748893</v>
      </c>
      <c r="J20" s="49">
        <v>551401.4383060742</v>
      </c>
      <c r="K20" s="49">
        <v>560443.6467944012</v>
      </c>
      <c r="L20" s="49">
        <v>575431.3493264617</v>
      </c>
      <c r="M20" s="49">
        <v>568389.5854388946</v>
      </c>
      <c r="N20" s="49">
        <v>581967.2651070612</v>
      </c>
      <c r="O20" s="49">
        <v>565339.1568363692</v>
      </c>
      <c r="P20" s="49">
        <v>560864.6975446433</v>
      </c>
      <c r="Q20" s="49">
        <v>563129.4226267654</v>
      </c>
      <c r="R20" s="49">
        <v>553867.1592877363</v>
      </c>
      <c r="S20" s="49">
        <v>558348.9046441412</v>
      </c>
      <c r="T20" s="49">
        <v>557126.8350184772</v>
      </c>
      <c r="U20" s="49">
        <v>561093.8029678816</v>
      </c>
      <c r="V20" s="49">
        <v>544983.4291925541</v>
      </c>
      <c r="W20" s="49">
        <v>534919.4882466587</v>
      </c>
      <c r="X20" s="51">
        <v>531803.6818228122</v>
      </c>
      <c r="Y20" s="46">
        <f>(X20-D20)/D20*100</f>
        <v>-6.062089092939239</v>
      </c>
      <c r="Z20" s="34" t="s">
        <v>4</v>
      </c>
      <c r="AA20" s="35" t="s">
        <v>4</v>
      </c>
      <c r="AB20" s="63">
        <v>40280</v>
      </c>
      <c r="AD20" s="72">
        <f>Y20</f>
        <v>-6.062089092939239</v>
      </c>
      <c r="AE20" s="96" t="str">
        <f t="shared" si="0"/>
        <v>―</v>
      </c>
    </row>
    <row r="21" spans="2:31" ht="12.75">
      <c r="B21" s="75" t="s">
        <v>44</v>
      </c>
      <c r="C21" s="76" t="s">
        <v>46</v>
      </c>
      <c r="D21" s="8" t="s">
        <v>4</v>
      </c>
      <c r="E21" s="39">
        <v>563925.328</v>
      </c>
      <c r="F21" s="50">
        <v>563240.2785228281</v>
      </c>
      <c r="G21" s="49">
        <v>587284.640484188</v>
      </c>
      <c r="H21" s="49">
        <v>578965.0124707592</v>
      </c>
      <c r="I21" s="49">
        <v>553162.4065877191</v>
      </c>
      <c r="J21" s="49">
        <v>548132.3580001764</v>
      </c>
      <c r="K21" s="49">
        <v>556971.8790458555</v>
      </c>
      <c r="L21" s="49">
        <v>571973.1499925514</v>
      </c>
      <c r="M21" s="49">
        <v>564892.9821816812</v>
      </c>
      <c r="N21" s="49">
        <v>578381.0996904806</v>
      </c>
      <c r="O21" s="49">
        <v>561667.4548312469</v>
      </c>
      <c r="P21" s="49">
        <v>557068.257020637</v>
      </c>
      <c r="Q21" s="49">
        <v>559194.7787482396</v>
      </c>
      <c r="R21" s="49">
        <v>549682.4864480786</v>
      </c>
      <c r="S21" s="49">
        <v>554088.8599870378</v>
      </c>
      <c r="T21" s="49">
        <v>552807.946171</v>
      </c>
      <c r="U21" s="49">
        <v>556484.5784976666</v>
      </c>
      <c r="V21" s="49">
        <v>540303.1014082136</v>
      </c>
      <c r="W21" s="49">
        <v>530187.1516252374</v>
      </c>
      <c r="X21" s="51">
        <v>527026.3939062799</v>
      </c>
      <c r="Y21" s="47" t="s">
        <v>4</v>
      </c>
      <c r="Z21" s="5">
        <f aca="true" t="shared" si="3" ref="Z21:Z32">(X21/E21-1)*100</f>
        <v>-6.54323050617085</v>
      </c>
      <c r="AA21" s="21" t="s">
        <v>0</v>
      </c>
      <c r="AB21" s="63">
        <v>40305</v>
      </c>
      <c r="AD21" s="72">
        <f aca="true" t="shared" si="4" ref="AD21:AE45">Z21</f>
        <v>-6.54323050617085</v>
      </c>
      <c r="AE21" s="96">
        <v>0</v>
      </c>
    </row>
    <row r="22" spans="2:31" ht="12.75">
      <c r="B22" s="75"/>
      <c r="C22" s="76" t="s">
        <v>47</v>
      </c>
      <c r="D22" s="4">
        <f>F22</f>
        <v>1231752.966703968</v>
      </c>
      <c r="E22" s="39">
        <v>1232429.543</v>
      </c>
      <c r="F22" s="50">
        <v>1231752.966703968</v>
      </c>
      <c r="G22" s="49">
        <v>1185679.7251722142</v>
      </c>
      <c r="H22" s="49">
        <v>1134552.751979761</v>
      </c>
      <c r="I22" s="49">
        <v>1123913.320440241</v>
      </c>
      <c r="J22" s="49">
        <v>1104988.8000997007</v>
      </c>
      <c r="K22" s="49">
        <v>1101334.320628999</v>
      </c>
      <c r="L22" s="49">
        <v>1122111.76885875</v>
      </c>
      <c r="M22" s="49">
        <v>1084379.779309514</v>
      </c>
      <c r="N22" s="49">
        <v>1060039.1106799422</v>
      </c>
      <c r="O22" s="49">
        <v>1027398.5386519802</v>
      </c>
      <c r="P22" s="49">
        <v>1024672.0580634652</v>
      </c>
      <c r="Q22" s="49">
        <v>1040697.7681778036</v>
      </c>
      <c r="R22" s="49">
        <v>1020492.8250602685</v>
      </c>
      <c r="S22" s="49">
        <v>1013821.3046666123</v>
      </c>
      <c r="T22" s="49">
        <v>999938.8036549252</v>
      </c>
      <c r="U22" s="49">
        <v>977584.7893904924</v>
      </c>
      <c r="V22" s="49">
        <v>983436.5129815316</v>
      </c>
      <c r="W22" s="49">
        <v>957335.19405721</v>
      </c>
      <c r="X22" s="51">
        <v>958060.7291067664</v>
      </c>
      <c r="Y22" s="46">
        <f aca="true" t="shared" si="5" ref="Y22:Y32">(X22-D22)/D22*100</f>
        <v>-22.219734394435523</v>
      </c>
      <c r="Z22" s="5">
        <f t="shared" si="3"/>
        <v>-22.262434023235166</v>
      </c>
      <c r="AA22" s="20">
        <v>-21</v>
      </c>
      <c r="AB22" s="63">
        <v>40283</v>
      </c>
      <c r="AD22" s="72">
        <f t="shared" si="4"/>
        <v>-22.262434023235166</v>
      </c>
      <c r="AE22" s="94">
        <f t="shared" si="4"/>
        <v>-21</v>
      </c>
    </row>
    <row r="23" spans="2:31" ht="12.75">
      <c r="B23" s="75"/>
      <c r="C23" s="76" t="s">
        <v>48</v>
      </c>
      <c r="D23" s="4">
        <f>F23</f>
        <v>103287.23185376397</v>
      </c>
      <c r="E23" s="39">
        <v>106987.169</v>
      </c>
      <c r="F23" s="50">
        <v>103287.23185376397</v>
      </c>
      <c r="G23" s="49">
        <v>102903.41516687992</v>
      </c>
      <c r="H23" s="49">
        <v>104217.41495989703</v>
      </c>
      <c r="I23" s="49">
        <v>103315.19979890788</v>
      </c>
      <c r="J23" s="49">
        <v>106030.16049069661</v>
      </c>
      <c r="K23" s="49">
        <v>107866.80011995751</v>
      </c>
      <c r="L23" s="49">
        <v>110914.99814947056</v>
      </c>
      <c r="M23" s="49">
        <v>115828.1187420693</v>
      </c>
      <c r="N23" s="49">
        <v>121162.90608891721</v>
      </c>
      <c r="O23" s="49">
        <v>120997.92219154742</v>
      </c>
      <c r="P23" s="49">
        <v>124853.62008987974</v>
      </c>
      <c r="Q23" s="49">
        <v>126183.00583423856</v>
      </c>
      <c r="R23" s="49">
        <v>125860.80813035218</v>
      </c>
      <c r="S23" s="49">
        <v>129555.6171124281</v>
      </c>
      <c r="T23" s="49">
        <v>129843.26621278601</v>
      </c>
      <c r="U23" s="49">
        <v>132827.66396652997</v>
      </c>
      <c r="V23" s="49">
        <v>128692.73065269299</v>
      </c>
      <c r="W23" s="49">
        <v>131876.07345492716</v>
      </c>
      <c r="X23" s="51">
        <v>126887.50242762124</v>
      </c>
      <c r="Y23" s="46">
        <f t="shared" si="5"/>
        <v>22.84916552635565</v>
      </c>
      <c r="Z23" s="5">
        <f t="shared" si="3"/>
        <v>18.60067297193484</v>
      </c>
      <c r="AA23" s="20">
        <v>25</v>
      </c>
      <c r="AB23" s="63">
        <v>40283</v>
      </c>
      <c r="AD23" s="72">
        <f t="shared" si="4"/>
        <v>18.60067297193484</v>
      </c>
      <c r="AE23" s="94">
        <f t="shared" si="4"/>
        <v>25</v>
      </c>
    </row>
    <row r="24" spans="2:31" ht="12.75">
      <c r="B24" s="77"/>
      <c r="C24" s="78" t="s">
        <v>49</v>
      </c>
      <c r="D24" s="32">
        <v>114544.64291908396</v>
      </c>
      <c r="E24" s="41">
        <v>115397.149</v>
      </c>
      <c r="F24" s="50">
        <v>97364.94782371959</v>
      </c>
      <c r="G24" s="49">
        <v>89429.10307607704</v>
      </c>
      <c r="H24" s="49">
        <v>80410.44270070425</v>
      </c>
      <c r="I24" s="49">
        <v>80686.8723708217</v>
      </c>
      <c r="J24" s="49">
        <v>80289.27384034569</v>
      </c>
      <c r="K24" s="49">
        <v>78650.09325788477</v>
      </c>
      <c r="L24" s="49">
        <v>80752.38514522258</v>
      </c>
      <c r="M24" s="49">
        <v>78813.71854258409</v>
      </c>
      <c r="N24" s="49">
        <v>78511.14822946923</v>
      </c>
      <c r="O24" s="49">
        <v>78842.68733563197</v>
      </c>
      <c r="P24" s="49">
        <v>77079.67380433428</v>
      </c>
      <c r="Q24" s="49">
        <v>79109.84100730972</v>
      </c>
      <c r="R24" s="49">
        <v>77058.72053126468</v>
      </c>
      <c r="S24" s="49">
        <v>80076.90138718802</v>
      </c>
      <c r="T24" s="49">
        <v>79094.12333878607</v>
      </c>
      <c r="U24" s="49">
        <v>79846.14892897388</v>
      </c>
      <c r="V24" s="49">
        <v>78162.2777720495</v>
      </c>
      <c r="W24" s="49">
        <v>75714.11755718244</v>
      </c>
      <c r="X24" s="51">
        <v>73138.65294013757</v>
      </c>
      <c r="Y24" s="46">
        <f t="shared" si="5"/>
        <v>-36.148342623230484</v>
      </c>
      <c r="Z24" s="5">
        <f>(X24/E24-1)*100</f>
        <v>-36.6200520775972</v>
      </c>
      <c r="AA24" s="11">
        <v>-6</v>
      </c>
      <c r="AB24" s="63">
        <v>40323</v>
      </c>
      <c r="AD24" s="72">
        <f t="shared" si="4"/>
        <v>-36.6200520775972</v>
      </c>
      <c r="AE24" s="94">
        <f t="shared" si="4"/>
        <v>-6</v>
      </c>
    </row>
    <row r="25" spans="2:31" ht="12.75">
      <c r="B25" s="73"/>
      <c r="C25" s="74" t="s">
        <v>50</v>
      </c>
      <c r="D25" s="4">
        <f aca="true" t="shared" si="6" ref="D25:D32">F25</f>
        <v>3414.9435724340524</v>
      </c>
      <c r="E25" s="39">
        <v>3367.972</v>
      </c>
      <c r="F25" s="50">
        <v>3414.9435724340524</v>
      </c>
      <c r="G25" s="49">
        <v>3256.3698365220644</v>
      </c>
      <c r="H25" s="49">
        <v>3169.8221421720073</v>
      </c>
      <c r="I25" s="49">
        <v>3210.9558552991734</v>
      </c>
      <c r="J25" s="49">
        <v>3156.390503286913</v>
      </c>
      <c r="K25" s="49">
        <v>3203.59662288393</v>
      </c>
      <c r="L25" s="49">
        <v>3289.9796699522913</v>
      </c>
      <c r="M25" s="49">
        <v>3436.935653870328</v>
      </c>
      <c r="N25" s="49">
        <v>3556.147390761606</v>
      </c>
      <c r="O25" s="49">
        <v>3794.1476573864634</v>
      </c>
      <c r="P25" s="49">
        <v>3766.468228950776</v>
      </c>
      <c r="Q25" s="49">
        <v>3735.9369792053935</v>
      </c>
      <c r="R25" s="49">
        <v>3761.22351562218</v>
      </c>
      <c r="S25" s="49">
        <v>3729.55179678418</v>
      </c>
      <c r="T25" s="49">
        <v>3777.144298034101</v>
      </c>
      <c r="U25" s="49">
        <v>3726.559952908458</v>
      </c>
      <c r="V25" s="49">
        <v>4263.259499010727</v>
      </c>
      <c r="W25" s="49">
        <v>4507.888776647895</v>
      </c>
      <c r="X25" s="51">
        <v>4880.096556915231</v>
      </c>
      <c r="Y25" s="46">
        <f t="shared" si="5"/>
        <v>42.904163814246246</v>
      </c>
      <c r="Z25" s="5">
        <f t="shared" si="3"/>
        <v>44.89718313914817</v>
      </c>
      <c r="AA25" s="11">
        <v>10</v>
      </c>
      <c r="AB25" s="63">
        <v>40291</v>
      </c>
      <c r="AD25" s="72">
        <f t="shared" si="4"/>
        <v>44.89718313914817</v>
      </c>
      <c r="AE25" s="94">
        <f t="shared" si="4"/>
        <v>10</v>
      </c>
    </row>
    <row r="26" spans="2:31" ht="12.75">
      <c r="B26" s="75"/>
      <c r="C26" s="76" t="s">
        <v>51</v>
      </c>
      <c r="D26" s="4">
        <f t="shared" si="6"/>
        <v>54811.1885828623</v>
      </c>
      <c r="E26" s="39">
        <v>55607.836</v>
      </c>
      <c r="F26" s="50">
        <v>54811.1885828623</v>
      </c>
      <c r="G26" s="49">
        <v>55608.37058081933</v>
      </c>
      <c r="H26" s="49">
        <v>55592.99573278263</v>
      </c>
      <c r="I26" s="49">
        <v>55985.51546741204</v>
      </c>
      <c r="J26" s="49">
        <v>57413.17987819764</v>
      </c>
      <c r="K26" s="49">
        <v>58478.508004263145</v>
      </c>
      <c r="L26" s="49">
        <v>60465.43012119039</v>
      </c>
      <c r="M26" s="49">
        <v>61885.48632698452</v>
      </c>
      <c r="N26" s="49">
        <v>64737.91490947641</v>
      </c>
      <c r="O26" s="49">
        <v>66155.38058926257</v>
      </c>
      <c r="P26" s="49">
        <v>67757.39874118389</v>
      </c>
      <c r="Q26" s="49">
        <v>69600.50840295352</v>
      </c>
      <c r="R26" s="49">
        <v>67739.47699120223</v>
      </c>
      <c r="S26" s="49">
        <v>67512.22212637676</v>
      </c>
      <c r="T26" s="49">
        <v>67300.90448947228</v>
      </c>
      <c r="U26" s="49">
        <v>68821.38533948964</v>
      </c>
      <c r="V26" s="49">
        <v>68305.70054855943</v>
      </c>
      <c r="W26" s="49">
        <v>67647.82062241335</v>
      </c>
      <c r="X26" s="51">
        <v>67439.27668040975</v>
      </c>
      <c r="Y26" s="46">
        <f t="shared" si="5"/>
        <v>23.039252430106664</v>
      </c>
      <c r="Z26" s="5">
        <f t="shared" si="3"/>
        <v>21.276570950197993</v>
      </c>
      <c r="AA26" s="20">
        <v>13</v>
      </c>
      <c r="AB26" s="63">
        <v>40282</v>
      </c>
      <c r="AD26" s="72">
        <f t="shared" si="4"/>
        <v>21.276570950197993</v>
      </c>
      <c r="AE26" s="94">
        <f t="shared" si="4"/>
        <v>13</v>
      </c>
    </row>
    <row r="27" spans="2:31" ht="12.75">
      <c r="B27" s="75"/>
      <c r="C27" s="76" t="s">
        <v>52</v>
      </c>
      <c r="D27" s="4">
        <f t="shared" si="6"/>
        <v>517049.04978277185</v>
      </c>
      <c r="E27" s="39">
        <v>516850.887</v>
      </c>
      <c r="F27" s="50">
        <v>517049.04978277185</v>
      </c>
      <c r="G27" s="49">
        <v>518135.0038823191</v>
      </c>
      <c r="H27" s="49">
        <v>515808.1236156063</v>
      </c>
      <c r="I27" s="49">
        <v>509798.0881738742</v>
      </c>
      <c r="J27" s="49">
        <v>502280.4515397807</v>
      </c>
      <c r="K27" s="49">
        <v>529443.7453553873</v>
      </c>
      <c r="L27" s="49">
        <v>522306.3512444786</v>
      </c>
      <c r="M27" s="49">
        <v>528432.9058630795</v>
      </c>
      <c r="N27" s="49">
        <v>539425.1790812099</v>
      </c>
      <c r="O27" s="49">
        <v>545554.2516942197</v>
      </c>
      <c r="P27" s="49">
        <v>549811.5368500516</v>
      </c>
      <c r="Q27" s="49">
        <v>555299.9968528136</v>
      </c>
      <c r="R27" s="49">
        <v>556072.8444485635</v>
      </c>
      <c r="S27" s="49">
        <v>570744.2285812374</v>
      </c>
      <c r="T27" s="49">
        <v>574116.4128032028</v>
      </c>
      <c r="U27" s="49">
        <v>572637.9308338139</v>
      </c>
      <c r="V27" s="49">
        <v>562045.9725141065</v>
      </c>
      <c r="W27" s="49">
        <v>552628.6881388857</v>
      </c>
      <c r="X27" s="51">
        <v>541485.3643399712</v>
      </c>
      <c r="Y27" s="46">
        <f t="shared" si="5"/>
        <v>4.726111491253259</v>
      </c>
      <c r="Z27" s="5">
        <f t="shared" si="3"/>
        <v>4.7662639185857225</v>
      </c>
      <c r="AA27" s="20">
        <v>-6.5</v>
      </c>
      <c r="AB27" s="63">
        <v>40282</v>
      </c>
      <c r="AD27" s="72">
        <f t="shared" si="4"/>
        <v>4.7662639185857225</v>
      </c>
      <c r="AE27" s="95">
        <f t="shared" si="4"/>
        <v>-6.5</v>
      </c>
    </row>
    <row r="28" spans="2:31" ht="12.75">
      <c r="B28" s="73" t="s">
        <v>53</v>
      </c>
      <c r="C28" s="74" t="s">
        <v>54</v>
      </c>
      <c r="D28" s="4">
        <f t="shared" si="6"/>
        <v>1268656.5603343113</v>
      </c>
      <c r="E28" s="39">
        <v>1261331.418</v>
      </c>
      <c r="F28" s="50">
        <v>1268656.5603343113</v>
      </c>
      <c r="G28" s="49">
        <v>1283374.0978002343</v>
      </c>
      <c r="H28" s="49">
        <v>1297352.151626027</v>
      </c>
      <c r="I28" s="49">
        <v>1291027.3410340066</v>
      </c>
      <c r="J28" s="49">
        <v>1362305.9465783618</v>
      </c>
      <c r="K28" s="49">
        <v>1339786.302056759</v>
      </c>
      <c r="L28" s="49">
        <v>1353214.031071316</v>
      </c>
      <c r="M28" s="49">
        <v>1347546.8672780797</v>
      </c>
      <c r="N28" s="49">
        <v>1304622.6967047015</v>
      </c>
      <c r="O28" s="49">
        <v>1325686.219566648</v>
      </c>
      <c r="P28" s="49">
        <v>1344278.6049540038</v>
      </c>
      <c r="Q28" s="49">
        <v>1318554.7224419545</v>
      </c>
      <c r="R28" s="49">
        <v>1351236.2769887547</v>
      </c>
      <c r="S28" s="49">
        <v>1355532.4285644651</v>
      </c>
      <c r="T28" s="49">
        <v>1351982.9409800738</v>
      </c>
      <c r="U28" s="49">
        <v>1354518.3159388562</v>
      </c>
      <c r="V28" s="49">
        <v>1336786.7971254305</v>
      </c>
      <c r="W28" s="49">
        <v>1368986.9674081716</v>
      </c>
      <c r="X28" s="51">
        <v>1281822.7114298013</v>
      </c>
      <c r="Y28" s="46">
        <f t="shared" si="5"/>
        <v>1.0378026257965733</v>
      </c>
      <c r="Z28" s="5">
        <f t="shared" si="3"/>
        <v>1.6245764703374022</v>
      </c>
      <c r="AA28" s="11">
        <v>-6</v>
      </c>
      <c r="AB28" s="63">
        <v>40283</v>
      </c>
      <c r="AD28" s="72">
        <f t="shared" si="4"/>
        <v>1.6245764703374022</v>
      </c>
      <c r="AE28" s="94">
        <f t="shared" si="4"/>
        <v>-6</v>
      </c>
    </row>
    <row r="29" spans="2:31" ht="12.75">
      <c r="B29" s="77"/>
      <c r="C29" s="78" t="s">
        <v>55</v>
      </c>
      <c r="D29" s="4">
        <f t="shared" si="6"/>
        <v>26793.208687096805</v>
      </c>
      <c r="E29" s="39">
        <v>25909.159</v>
      </c>
      <c r="F29" s="50">
        <v>26793.208687096805</v>
      </c>
      <c r="G29" s="49">
        <v>24851.25938362371</v>
      </c>
      <c r="H29" s="49">
        <v>19930.406830422464</v>
      </c>
      <c r="I29" s="49">
        <v>16059.572399380879</v>
      </c>
      <c r="J29" s="49">
        <v>14134.517778980538</v>
      </c>
      <c r="K29" s="49">
        <v>12594.481610082292</v>
      </c>
      <c r="L29" s="49">
        <v>12627.929829720077</v>
      </c>
      <c r="M29" s="49">
        <v>12102.777498341578</v>
      </c>
      <c r="N29" s="49">
        <v>11588.05459092571</v>
      </c>
      <c r="O29" s="49">
        <v>10793.352745995038</v>
      </c>
      <c r="P29" s="49">
        <v>10221.029051268897</v>
      </c>
      <c r="Q29" s="49">
        <v>10851.358615843961</v>
      </c>
      <c r="R29" s="49">
        <v>10834.366558928008</v>
      </c>
      <c r="S29" s="49">
        <v>10991.449787749078</v>
      </c>
      <c r="T29" s="49">
        <v>11012.506796217634</v>
      </c>
      <c r="U29" s="49">
        <v>11353.991465766287</v>
      </c>
      <c r="V29" s="49">
        <v>11766.777573353243</v>
      </c>
      <c r="W29" s="49">
        <v>12284.555733760899</v>
      </c>
      <c r="X29" s="51">
        <v>11904.562183461141</v>
      </c>
      <c r="Y29" s="46">
        <f t="shared" si="5"/>
        <v>-55.56873264979944</v>
      </c>
      <c r="Z29" s="5">
        <f t="shared" si="3"/>
        <v>-54.05268776396355</v>
      </c>
      <c r="AA29" s="11">
        <v>-8</v>
      </c>
      <c r="AB29" s="63">
        <v>40319</v>
      </c>
      <c r="AD29" s="72">
        <f t="shared" si="4"/>
        <v>-54.05268776396355</v>
      </c>
      <c r="AE29" s="94">
        <f t="shared" si="4"/>
        <v>-8</v>
      </c>
    </row>
    <row r="30" spans="2:31" ht="12.75">
      <c r="B30" s="73"/>
      <c r="C30" s="74" t="s">
        <v>56</v>
      </c>
      <c r="D30" s="4">
        <f t="shared" si="6"/>
        <v>229.5540972729065</v>
      </c>
      <c r="E30" s="39">
        <v>229.483</v>
      </c>
      <c r="F30" s="50">
        <v>229.5540972729065</v>
      </c>
      <c r="G30" s="49">
        <v>237.34310605750585</v>
      </c>
      <c r="H30" s="49">
        <v>238.24663879945712</v>
      </c>
      <c r="I30" s="49">
        <v>245.49016526491206</v>
      </c>
      <c r="J30" s="49">
        <v>231.75151077985896</v>
      </c>
      <c r="K30" s="49">
        <v>235.56180838077236</v>
      </c>
      <c r="L30" s="49">
        <v>237.95264967281022</v>
      </c>
      <c r="M30" s="49">
        <v>251.14654113711356</v>
      </c>
      <c r="N30" s="49">
        <v>261.90219326398227</v>
      </c>
      <c r="O30" s="49">
        <v>261.3636313490834</v>
      </c>
      <c r="P30" s="49">
        <v>254.7693887438233</v>
      </c>
      <c r="Q30" s="49">
        <v>254.4458371285231</v>
      </c>
      <c r="R30" s="49">
        <v>259.6828552326343</v>
      </c>
      <c r="S30" s="49">
        <v>269.9508160699369</v>
      </c>
      <c r="T30" s="49">
        <v>270.83071818037337</v>
      </c>
      <c r="U30" s="49">
        <v>271.2579418227424</v>
      </c>
      <c r="V30" s="49">
        <v>273.2463877143913</v>
      </c>
      <c r="W30" s="49">
        <v>243.43079819726637</v>
      </c>
      <c r="X30" s="51">
        <v>263.3828455928644</v>
      </c>
      <c r="Y30" s="46">
        <f t="shared" si="5"/>
        <v>14.736721636355906</v>
      </c>
      <c r="Z30" s="5">
        <f t="shared" si="3"/>
        <v>14.772268792400478</v>
      </c>
      <c r="AA30" s="11">
        <v>-8</v>
      </c>
      <c r="AB30" s="63">
        <v>40283</v>
      </c>
      <c r="AD30" s="72">
        <f t="shared" si="4"/>
        <v>14.772268792400478</v>
      </c>
      <c r="AE30" s="94">
        <f t="shared" si="4"/>
        <v>-8</v>
      </c>
    </row>
    <row r="31" spans="2:31" ht="12.75">
      <c r="B31" s="77"/>
      <c r="C31" s="78" t="s">
        <v>57</v>
      </c>
      <c r="D31" s="4">
        <f t="shared" si="6"/>
        <v>49723.32555957981</v>
      </c>
      <c r="E31" s="39">
        <v>49414.386</v>
      </c>
      <c r="F31" s="50">
        <v>49723.32555957981</v>
      </c>
      <c r="G31" s="49">
        <v>50932.97865030619</v>
      </c>
      <c r="H31" s="49">
        <v>30301.084888160098</v>
      </c>
      <c r="I31" s="49">
        <v>24287.707288424557</v>
      </c>
      <c r="J31" s="49">
        <v>22688.48324752495</v>
      </c>
      <c r="K31" s="49">
        <v>21914.46348548581</v>
      </c>
      <c r="L31" s="49">
        <v>23240.906704665853</v>
      </c>
      <c r="M31" s="49">
        <v>22761.410721235745</v>
      </c>
      <c r="N31" s="49">
        <v>23666.09268017366</v>
      </c>
      <c r="O31" s="49">
        <v>20883.643663425068</v>
      </c>
      <c r="P31" s="49">
        <v>19388.13654557395</v>
      </c>
      <c r="Q31" s="49">
        <v>20524.79939508274</v>
      </c>
      <c r="R31" s="49">
        <v>20923.01040700494</v>
      </c>
      <c r="S31" s="49">
        <v>21181.50059347904</v>
      </c>
      <c r="T31" s="49">
        <v>21984.71973645409</v>
      </c>
      <c r="U31" s="49">
        <v>22972.67904007472</v>
      </c>
      <c r="V31" s="49">
        <v>23729.04124243059</v>
      </c>
      <c r="W31" s="49">
        <v>25462.687232878776</v>
      </c>
      <c r="X31" s="51">
        <v>24326.997306220106</v>
      </c>
      <c r="Y31" s="46">
        <f>(X31-D31)/D31*100</f>
        <v>-51.075281002533</v>
      </c>
      <c r="Z31" s="5">
        <f>(X31/E31-1)*100</f>
        <v>-50.76940284916197</v>
      </c>
      <c r="AA31" s="11">
        <v>-8</v>
      </c>
      <c r="AB31" s="63">
        <v>40282</v>
      </c>
      <c r="AD31" s="72">
        <f t="shared" si="4"/>
        <v>-50.76940284916197</v>
      </c>
      <c r="AE31" s="94">
        <f t="shared" si="4"/>
        <v>-8</v>
      </c>
    </row>
    <row r="32" spans="2:31" ht="12.75">
      <c r="B32" s="75"/>
      <c r="C32" s="76" t="s">
        <v>58</v>
      </c>
      <c r="D32" s="4">
        <f t="shared" si="6"/>
        <v>13118.41268193553</v>
      </c>
      <c r="E32" s="44">
        <v>13167.499</v>
      </c>
      <c r="F32" s="55">
        <v>13118.41268193553</v>
      </c>
      <c r="G32" s="56">
        <v>13603.357294899655</v>
      </c>
      <c r="H32" s="56">
        <v>13372.213691147654</v>
      </c>
      <c r="I32" s="56">
        <v>13472.333433405542</v>
      </c>
      <c r="J32" s="56">
        <v>12605.228276416552</v>
      </c>
      <c r="K32" s="56">
        <v>10363.988934875604</v>
      </c>
      <c r="L32" s="56">
        <v>10427.801832351968</v>
      </c>
      <c r="M32" s="56">
        <v>9796.672755349338</v>
      </c>
      <c r="N32" s="56">
        <v>8965.683629572113</v>
      </c>
      <c r="O32" s="56">
        <v>9375.7782695665</v>
      </c>
      <c r="P32" s="56">
        <v>9901.804414771354</v>
      </c>
      <c r="Q32" s="56">
        <v>10206.889571249028</v>
      </c>
      <c r="R32" s="56">
        <v>11278.489177852183</v>
      </c>
      <c r="S32" s="56">
        <v>11716.86364305238</v>
      </c>
      <c r="T32" s="56">
        <v>13205.517728153633</v>
      </c>
      <c r="U32" s="56">
        <v>13275.931568303064</v>
      </c>
      <c r="V32" s="56">
        <v>13194.471139327045</v>
      </c>
      <c r="W32" s="56">
        <v>12790.483772657904</v>
      </c>
      <c r="X32" s="57">
        <v>12493.937998878499</v>
      </c>
      <c r="Y32" s="46">
        <f t="shared" si="5"/>
        <v>-4.760291494084132</v>
      </c>
      <c r="Z32" s="5">
        <f t="shared" si="3"/>
        <v>-5.1153298065297115</v>
      </c>
      <c r="AA32" s="20">
        <v>-28</v>
      </c>
      <c r="AB32" s="63">
        <v>40283</v>
      </c>
      <c r="AD32" s="72">
        <f t="shared" si="4"/>
        <v>-5.1153298065297115</v>
      </c>
      <c r="AE32" s="94">
        <f t="shared" si="4"/>
        <v>-28</v>
      </c>
    </row>
    <row r="33" spans="2:31" ht="12.75">
      <c r="B33" s="73"/>
      <c r="C33" s="74" t="s">
        <v>59</v>
      </c>
      <c r="D33" s="4">
        <f>F33</f>
        <v>107.81214704478954</v>
      </c>
      <c r="E33" s="39">
        <v>107.658</v>
      </c>
      <c r="F33" s="50">
        <v>107.81214704478954</v>
      </c>
      <c r="G33" s="49">
        <v>109.08953763695827</v>
      </c>
      <c r="H33" s="49">
        <v>116.20204907943963</v>
      </c>
      <c r="I33" s="49">
        <v>116.0558868809898</v>
      </c>
      <c r="J33" s="49">
        <v>118.22196201261004</v>
      </c>
      <c r="K33" s="49">
        <v>115.33064665989285</v>
      </c>
      <c r="L33" s="49">
        <v>120.21309412674324</v>
      </c>
      <c r="M33" s="49">
        <v>120.2607872398494</v>
      </c>
      <c r="N33" s="49">
        <v>118.26043134751008</v>
      </c>
      <c r="O33" s="49">
        <v>119.00790518478014</v>
      </c>
      <c r="P33" s="49">
        <v>119.54868373898425</v>
      </c>
      <c r="Q33" s="49">
        <v>118.57267453201867</v>
      </c>
      <c r="R33" s="49">
        <v>116.91571457303785</v>
      </c>
      <c r="S33" s="49">
        <v>111.66387476626068</v>
      </c>
      <c r="T33" s="49">
        <v>105.5516189969264</v>
      </c>
      <c r="U33" s="49">
        <v>104.14089659931524</v>
      </c>
      <c r="V33" s="49">
        <v>93.34782769732072</v>
      </c>
      <c r="W33" s="49">
        <v>97.779309018564</v>
      </c>
      <c r="X33" s="51">
        <v>95.48559662085985</v>
      </c>
      <c r="Y33" s="46">
        <f aca="true" t="shared" si="7" ref="Y33:Y46">(X33-D33)/D33*100</f>
        <v>-11.433359562729734</v>
      </c>
      <c r="Z33" s="5">
        <f aca="true" t="shared" si="8" ref="Z33:Z45">(X33/E33-1)*100</f>
        <v>-11.306547938044687</v>
      </c>
      <c r="AA33" s="11">
        <v>-8</v>
      </c>
      <c r="AB33" s="63">
        <v>40260</v>
      </c>
      <c r="AD33" s="72">
        <f t="shared" si="4"/>
        <v>-11.306547938044687</v>
      </c>
      <c r="AE33" s="94">
        <f t="shared" si="4"/>
        <v>-8</v>
      </c>
    </row>
    <row r="34" spans="2:31" ht="12.75">
      <c r="B34" s="75"/>
      <c r="C34" s="76" t="s">
        <v>60</v>
      </c>
      <c r="D34" s="4">
        <f>F34</f>
        <v>212002.82375908492</v>
      </c>
      <c r="E34" s="39">
        <v>213034.498</v>
      </c>
      <c r="F34" s="50">
        <v>212002.82375908492</v>
      </c>
      <c r="G34" s="49">
        <v>216620.22058599038</v>
      </c>
      <c r="H34" s="49">
        <v>216003.9952124289</v>
      </c>
      <c r="I34" s="49">
        <v>221123.6233163868</v>
      </c>
      <c r="J34" s="49">
        <v>221224.8521162188</v>
      </c>
      <c r="K34" s="49">
        <v>224543.62445844142</v>
      </c>
      <c r="L34" s="49">
        <v>232655.97003347857</v>
      </c>
      <c r="M34" s="49">
        <v>225667.59791501917</v>
      </c>
      <c r="N34" s="49">
        <v>227161.34095791614</v>
      </c>
      <c r="O34" s="49">
        <v>215164.91884459826</v>
      </c>
      <c r="P34" s="49">
        <v>214567.6330901884</v>
      </c>
      <c r="Q34" s="49">
        <v>215974.12212637477</v>
      </c>
      <c r="R34" s="49">
        <v>215567.16049272878</v>
      </c>
      <c r="S34" s="49">
        <v>216846.94163405636</v>
      </c>
      <c r="T34" s="49">
        <v>218206.55956303538</v>
      </c>
      <c r="U34" s="49">
        <v>212356.928050246</v>
      </c>
      <c r="V34" s="49">
        <v>208680.4555808601</v>
      </c>
      <c r="W34" s="49">
        <v>206912.78894489547</v>
      </c>
      <c r="X34" s="51">
        <v>206910.81526079992</v>
      </c>
      <c r="Y34" s="46">
        <f t="shared" si="7"/>
        <v>-2.401858809235218</v>
      </c>
      <c r="Z34" s="5">
        <f t="shared" si="8"/>
        <v>-2.8745028606587786</v>
      </c>
      <c r="AA34" s="20">
        <v>-6</v>
      </c>
      <c r="AB34" s="63">
        <v>40282</v>
      </c>
      <c r="AD34" s="72">
        <f t="shared" si="4"/>
        <v>-2.8745028606587786</v>
      </c>
      <c r="AE34" s="94">
        <f t="shared" si="4"/>
        <v>-6</v>
      </c>
    </row>
    <row r="35" spans="2:31" ht="12.75">
      <c r="B35" s="73"/>
      <c r="C35" s="74" t="s">
        <v>61</v>
      </c>
      <c r="D35" s="4">
        <f>F35</f>
        <v>60773.627274911065</v>
      </c>
      <c r="E35" s="39">
        <v>61912.947</v>
      </c>
      <c r="F35" s="50">
        <v>60773.627274911065</v>
      </c>
      <c r="G35" s="49">
        <v>61063.139976226856</v>
      </c>
      <c r="H35" s="49">
        <v>62299.831095224385</v>
      </c>
      <c r="I35" s="49">
        <v>61720.45727427631</v>
      </c>
      <c r="J35" s="49">
        <v>62502.41883640821</v>
      </c>
      <c r="K35" s="49">
        <v>62547.40418667032</v>
      </c>
      <c r="L35" s="49">
        <v>63698.87474175196</v>
      </c>
      <c r="M35" s="49">
        <v>66388.48477576152</v>
      </c>
      <c r="N35" s="49">
        <v>64321.17461591495</v>
      </c>
      <c r="O35" s="49">
        <v>66103.04754806618</v>
      </c>
      <c r="P35" s="49">
        <v>69591.06444294061</v>
      </c>
      <c r="Q35" s="49">
        <v>72234.52481374043</v>
      </c>
      <c r="R35" s="49">
        <v>72706.90183967254</v>
      </c>
      <c r="S35" s="49">
        <v>75492.62672853903</v>
      </c>
      <c r="T35" s="49">
        <v>74778.60959492874</v>
      </c>
      <c r="U35" s="49">
        <v>76738.23698591514</v>
      </c>
      <c r="V35" s="49">
        <v>76997.05137964031</v>
      </c>
      <c r="W35" s="49">
        <v>74718.8063082064</v>
      </c>
      <c r="X35" s="51">
        <v>74658.74767132394</v>
      </c>
      <c r="Y35" s="46">
        <f t="shared" si="7"/>
        <v>22.847279352939033</v>
      </c>
      <c r="Z35" s="5">
        <f t="shared" si="8"/>
        <v>20.586648332737155</v>
      </c>
      <c r="AA35" s="13" t="s">
        <v>0</v>
      </c>
      <c r="AB35" s="63">
        <v>40283</v>
      </c>
      <c r="AD35" s="72">
        <f t="shared" si="4"/>
        <v>20.586648332737155</v>
      </c>
      <c r="AE35" s="96">
        <v>0</v>
      </c>
    </row>
    <row r="36" spans="2:31" ht="12.75">
      <c r="B36" s="73"/>
      <c r="C36" s="74" t="s">
        <v>62</v>
      </c>
      <c r="D36" s="4">
        <f>F36</f>
        <v>49747.21398760281</v>
      </c>
      <c r="E36" s="39">
        <v>49619.168</v>
      </c>
      <c r="F36" s="50">
        <v>49747.21398760281</v>
      </c>
      <c r="G36" s="49">
        <v>47723.05656893403</v>
      </c>
      <c r="H36" s="49">
        <v>45969.27884826726</v>
      </c>
      <c r="I36" s="49">
        <v>48016.319062560855</v>
      </c>
      <c r="J36" s="49">
        <v>50020.66064123137</v>
      </c>
      <c r="K36" s="49">
        <v>49700.66334947389</v>
      </c>
      <c r="L36" s="49">
        <v>52664.271756619935</v>
      </c>
      <c r="M36" s="49">
        <v>52639.0611689161</v>
      </c>
      <c r="N36" s="49">
        <v>52735.697399305616</v>
      </c>
      <c r="O36" s="49">
        <v>53755.365213460034</v>
      </c>
      <c r="P36" s="49">
        <v>53297.86297697208</v>
      </c>
      <c r="Q36" s="49">
        <v>54499.90936558883</v>
      </c>
      <c r="R36" s="49">
        <v>53247.502514531174</v>
      </c>
      <c r="S36" s="49">
        <v>54016.925845796475</v>
      </c>
      <c r="T36" s="49">
        <v>54645.72499304384</v>
      </c>
      <c r="U36" s="49">
        <v>53564.93207606871</v>
      </c>
      <c r="V36" s="49">
        <v>53338.96044264401</v>
      </c>
      <c r="W36" s="49">
        <v>55144.60733786193</v>
      </c>
      <c r="X36" s="51">
        <v>53705.78209078932</v>
      </c>
      <c r="Y36" s="46">
        <f t="shared" si="7"/>
        <v>7.957366424927835</v>
      </c>
      <c r="Z36" s="5">
        <f t="shared" si="8"/>
        <v>8.235958512624242</v>
      </c>
      <c r="AA36" s="11">
        <v>1</v>
      </c>
      <c r="AB36" s="63">
        <v>40283</v>
      </c>
      <c r="AD36" s="72">
        <f t="shared" si="4"/>
        <v>8.235958512624242</v>
      </c>
      <c r="AE36" s="94">
        <f t="shared" si="4"/>
        <v>1</v>
      </c>
    </row>
    <row r="37" spans="2:31" ht="12.75">
      <c r="B37" s="77"/>
      <c r="C37" s="78" t="s">
        <v>63</v>
      </c>
      <c r="D37" s="33">
        <v>564016.9293567991</v>
      </c>
      <c r="E37" s="39">
        <v>563442.774</v>
      </c>
      <c r="F37" s="50">
        <v>453313.42148892354</v>
      </c>
      <c r="G37" s="49">
        <v>444756.59881399444</v>
      </c>
      <c r="H37" s="49">
        <v>431566.6855108722</v>
      </c>
      <c r="I37" s="49">
        <v>438580.862554922</v>
      </c>
      <c r="J37" s="49">
        <v>434448.30507756484</v>
      </c>
      <c r="K37" s="49">
        <v>440281.08488544525</v>
      </c>
      <c r="L37" s="49">
        <v>448833.21980196144</v>
      </c>
      <c r="M37" s="49">
        <v>443517.8922696786</v>
      </c>
      <c r="N37" s="49">
        <v>413546.999779607</v>
      </c>
      <c r="O37" s="49">
        <v>401575.19377654226</v>
      </c>
      <c r="P37" s="49">
        <v>390207.43881390005</v>
      </c>
      <c r="Q37" s="49">
        <v>386838.2524036728</v>
      </c>
      <c r="R37" s="49">
        <v>373630.56917590153</v>
      </c>
      <c r="S37" s="49">
        <v>385708.7290261179</v>
      </c>
      <c r="T37" s="49">
        <v>386660.30283714616</v>
      </c>
      <c r="U37" s="49">
        <v>389962.69765492243</v>
      </c>
      <c r="V37" s="49">
        <v>403007.9592680452</v>
      </c>
      <c r="W37" s="49">
        <v>399877.33791614627</v>
      </c>
      <c r="X37" s="51">
        <v>395558.46016246453</v>
      </c>
      <c r="Y37" s="46">
        <f>(X37-D37)/D37*100</f>
        <v>-29.867626382499445</v>
      </c>
      <c r="Z37" s="5">
        <f>(X37/E37-1)*100</f>
        <v>-29.796160601313424</v>
      </c>
      <c r="AA37" s="11">
        <v>-6</v>
      </c>
      <c r="AB37" s="63">
        <v>40324</v>
      </c>
      <c r="AD37" s="72">
        <f t="shared" si="4"/>
        <v>-29.796160601313424</v>
      </c>
      <c r="AE37" s="94">
        <f t="shared" si="4"/>
        <v>-6</v>
      </c>
    </row>
    <row r="38" spans="2:31" ht="12.75">
      <c r="B38" s="75"/>
      <c r="C38" s="76" t="s">
        <v>64</v>
      </c>
      <c r="D38" s="4">
        <f>F38</f>
        <v>59291.57067693145</v>
      </c>
      <c r="E38" s="39">
        <v>60147.642</v>
      </c>
      <c r="F38" s="50">
        <v>59291.57067693145</v>
      </c>
      <c r="G38" s="49">
        <v>61271.8988609469</v>
      </c>
      <c r="H38" s="49">
        <v>65488.53180783834</v>
      </c>
      <c r="I38" s="49">
        <v>63907.63419032685</v>
      </c>
      <c r="J38" s="49">
        <v>65736.77625078111</v>
      </c>
      <c r="K38" s="49">
        <v>69977.45322896041</v>
      </c>
      <c r="L38" s="49">
        <v>67559.3225544812</v>
      </c>
      <c r="M38" s="49">
        <v>71003.63077201467</v>
      </c>
      <c r="N38" s="49">
        <v>75792.5620018975</v>
      </c>
      <c r="O38" s="49">
        <v>83324.00065599947</v>
      </c>
      <c r="P38" s="49">
        <v>81301.27981684265</v>
      </c>
      <c r="Q38" s="49">
        <v>82768.8421225282</v>
      </c>
      <c r="R38" s="49">
        <v>87318.07512614</v>
      </c>
      <c r="S38" s="49">
        <v>82280.52262670443</v>
      </c>
      <c r="T38" s="49">
        <v>84659.52498858642</v>
      </c>
      <c r="U38" s="49">
        <v>86622.34408567176</v>
      </c>
      <c r="V38" s="49">
        <v>82129.2833420396</v>
      </c>
      <c r="W38" s="49">
        <v>79871.56739939725</v>
      </c>
      <c r="X38" s="51">
        <v>78381.0737347393</v>
      </c>
      <c r="Y38" s="46">
        <f t="shared" si="7"/>
        <v>32.195981384643936</v>
      </c>
      <c r="Z38" s="5">
        <f t="shared" si="8"/>
        <v>30.314458104175234</v>
      </c>
      <c r="AA38" s="20">
        <v>27</v>
      </c>
      <c r="AB38" s="63">
        <v>40323</v>
      </c>
      <c r="AD38" s="72">
        <f t="shared" si="4"/>
        <v>30.314458104175234</v>
      </c>
      <c r="AE38" s="94">
        <f t="shared" si="4"/>
        <v>27</v>
      </c>
    </row>
    <row r="39" spans="2:31" ht="12.75">
      <c r="B39" s="77"/>
      <c r="C39" s="78" t="s">
        <v>65</v>
      </c>
      <c r="D39" s="32">
        <v>274753.6583022921</v>
      </c>
      <c r="E39" s="41">
        <v>278225.022</v>
      </c>
      <c r="F39" s="50">
        <v>242096.96895061064</v>
      </c>
      <c r="G39" s="49">
        <v>191263.1727302644</v>
      </c>
      <c r="H39" s="49">
        <v>180949.16715854718</v>
      </c>
      <c r="I39" s="49">
        <v>178690.46140560668</v>
      </c>
      <c r="J39" s="49">
        <v>173533.06046425624</v>
      </c>
      <c r="K39" s="49">
        <v>180471.44142821798</v>
      </c>
      <c r="L39" s="49">
        <v>186529.74777982218</v>
      </c>
      <c r="M39" s="49">
        <v>168017.72609282902</v>
      </c>
      <c r="N39" s="49">
        <v>150048.98358166363</v>
      </c>
      <c r="O39" s="49">
        <v>132714.6632844204</v>
      </c>
      <c r="P39" s="49">
        <v>136230.6704674761</v>
      </c>
      <c r="Q39" s="49">
        <v>140942.7920218737</v>
      </c>
      <c r="R39" s="49">
        <v>147098.65709145583</v>
      </c>
      <c r="S39" s="49">
        <v>153740.28316924616</v>
      </c>
      <c r="T39" s="49">
        <v>155490.09403415569</v>
      </c>
      <c r="U39" s="49">
        <v>149525.34914767242</v>
      </c>
      <c r="V39" s="49">
        <v>154178.24306049288</v>
      </c>
      <c r="W39" s="49">
        <v>152644.2841234173</v>
      </c>
      <c r="X39" s="51">
        <v>145915.86880960237</v>
      </c>
      <c r="Y39" s="46">
        <f t="shared" si="7"/>
        <v>-46.892110659701785</v>
      </c>
      <c r="Z39" s="5">
        <f t="shared" si="8"/>
        <v>-47.55472826969446</v>
      </c>
      <c r="AA39" s="11">
        <v>-8</v>
      </c>
      <c r="AB39" s="63">
        <v>40283</v>
      </c>
      <c r="AD39" s="72">
        <f t="shared" si="4"/>
        <v>-47.55472826969446</v>
      </c>
      <c r="AE39" s="94">
        <f t="shared" si="4"/>
        <v>-8</v>
      </c>
    </row>
    <row r="40" spans="2:31" ht="12.75">
      <c r="B40" s="77"/>
      <c r="C40" s="78" t="s">
        <v>66</v>
      </c>
      <c r="D40" s="4">
        <f>F40</f>
        <v>3321718.1932718423</v>
      </c>
      <c r="E40" s="39">
        <v>3323419.064</v>
      </c>
      <c r="F40" s="50">
        <v>3321718.1932718423</v>
      </c>
      <c r="G40" s="49">
        <v>3143549.2142316983</v>
      </c>
      <c r="H40" s="49">
        <v>2653528.5381107824</v>
      </c>
      <c r="I40" s="49">
        <v>2520570.7713926034</v>
      </c>
      <c r="J40" s="49">
        <v>2254510.7667143536</v>
      </c>
      <c r="K40" s="49">
        <v>2173783.7814189773</v>
      </c>
      <c r="L40" s="49">
        <v>2112750.0517390855</v>
      </c>
      <c r="M40" s="49">
        <v>2008464.1159673515</v>
      </c>
      <c r="N40" s="49">
        <v>1973598.7613600602</v>
      </c>
      <c r="O40" s="49">
        <v>2006815.4676652842</v>
      </c>
      <c r="P40" s="49">
        <v>2024847.6920705317</v>
      </c>
      <c r="Q40" s="49">
        <v>2049362.8676795827</v>
      </c>
      <c r="R40" s="49">
        <v>2054739.650297604</v>
      </c>
      <c r="S40" s="49">
        <v>2096104.881074419</v>
      </c>
      <c r="T40" s="49">
        <v>2110509.856598977</v>
      </c>
      <c r="U40" s="49">
        <v>2115407.095783778</v>
      </c>
      <c r="V40" s="49">
        <v>2183151.579353732</v>
      </c>
      <c r="W40" s="49">
        <v>2187780.602331522</v>
      </c>
      <c r="X40" s="51">
        <v>2229565.149097101</v>
      </c>
      <c r="Y40" s="46">
        <f t="shared" si="7"/>
        <v>-32.879160140282316</v>
      </c>
      <c r="Z40" s="5">
        <f t="shared" si="8"/>
        <v>-32.91351147231967</v>
      </c>
      <c r="AA40" s="25" t="s">
        <v>0</v>
      </c>
      <c r="AB40" s="63">
        <v>40323</v>
      </c>
      <c r="AD40" s="72">
        <f t="shared" si="4"/>
        <v>-32.91351147231967</v>
      </c>
      <c r="AE40" s="96">
        <v>0</v>
      </c>
    </row>
    <row r="41" spans="2:31" ht="12.75">
      <c r="B41" s="77"/>
      <c r="C41" s="78" t="s">
        <v>67</v>
      </c>
      <c r="D41" s="4">
        <f>F41</f>
        <v>73895.51265701071</v>
      </c>
      <c r="E41" s="39">
        <v>72050.764</v>
      </c>
      <c r="F41" s="50">
        <v>73895.51265701071</v>
      </c>
      <c r="G41" s="49">
        <v>66222.93081038709</v>
      </c>
      <c r="H41" s="49">
        <v>61533.2418685641</v>
      </c>
      <c r="I41" s="49">
        <v>56177.020401263944</v>
      </c>
      <c r="J41" s="49">
        <v>54369.83040329771</v>
      </c>
      <c r="K41" s="49">
        <v>53293.83181343294</v>
      </c>
      <c r="L41" s="49">
        <v>51787.74213409217</v>
      </c>
      <c r="M41" s="49">
        <v>50646.97589173056</v>
      </c>
      <c r="N41" s="49">
        <v>51080.44432772545</v>
      </c>
      <c r="O41" s="49">
        <v>50397.29961825346</v>
      </c>
      <c r="P41" s="49">
        <v>49185.89285756328</v>
      </c>
      <c r="Q41" s="49">
        <v>50591.830305845964</v>
      </c>
      <c r="R41" s="49">
        <v>49850.64972533057</v>
      </c>
      <c r="S41" s="49">
        <v>51006.45254547371</v>
      </c>
      <c r="T41" s="49">
        <v>50759.054289839565</v>
      </c>
      <c r="U41" s="49">
        <v>50076.67768443069</v>
      </c>
      <c r="V41" s="49">
        <v>49841.85458042935</v>
      </c>
      <c r="W41" s="49">
        <v>47742.259731011276</v>
      </c>
      <c r="X41" s="51">
        <v>48831.107087509285</v>
      </c>
      <c r="Y41" s="46">
        <f t="shared" si="7"/>
        <v>-33.91871125630993</v>
      </c>
      <c r="Z41" s="5">
        <f t="shared" si="8"/>
        <v>-32.22680180392079</v>
      </c>
      <c r="AA41" s="11">
        <v>-8</v>
      </c>
      <c r="AB41" s="63">
        <v>40282</v>
      </c>
      <c r="AD41" s="72">
        <f t="shared" si="4"/>
        <v>-32.22680180392079</v>
      </c>
      <c r="AE41" s="94">
        <f t="shared" si="4"/>
        <v>-8</v>
      </c>
    </row>
    <row r="42" spans="2:31" ht="12.75">
      <c r="B42" s="77"/>
      <c r="C42" s="78" t="s">
        <v>68</v>
      </c>
      <c r="D42" s="32">
        <v>20228.064576054156</v>
      </c>
      <c r="E42" s="41">
        <v>20354.042</v>
      </c>
      <c r="F42" s="50">
        <v>18478.365132097395</v>
      </c>
      <c r="G42" s="49">
        <v>17371.974559602026</v>
      </c>
      <c r="H42" s="49">
        <v>17252.713897769732</v>
      </c>
      <c r="I42" s="49">
        <v>17451.650463455644</v>
      </c>
      <c r="J42" s="49">
        <v>17603.177716736685</v>
      </c>
      <c r="K42" s="49">
        <v>18457.19790696705</v>
      </c>
      <c r="L42" s="49">
        <v>19087.056346433907</v>
      </c>
      <c r="M42" s="49">
        <v>19456.110846305768</v>
      </c>
      <c r="N42" s="49">
        <v>19229.77096762306</v>
      </c>
      <c r="O42" s="49">
        <v>18577.01888595742</v>
      </c>
      <c r="P42" s="49">
        <v>18821.456738688554</v>
      </c>
      <c r="Q42" s="49">
        <v>19681.62339394181</v>
      </c>
      <c r="R42" s="49">
        <v>19955.095554836887</v>
      </c>
      <c r="S42" s="49">
        <v>19633.925847265098</v>
      </c>
      <c r="T42" s="49">
        <v>19899.659867950228</v>
      </c>
      <c r="U42" s="49">
        <v>20216.769842255555</v>
      </c>
      <c r="V42" s="49">
        <v>20444.710146982783</v>
      </c>
      <c r="W42" s="49">
        <v>20570.625105308474</v>
      </c>
      <c r="X42" s="51">
        <v>21284.830739470002</v>
      </c>
      <c r="Y42" s="46">
        <f t="shared" si="7"/>
        <v>5.224257414457927</v>
      </c>
      <c r="Z42" s="5">
        <f t="shared" si="8"/>
        <v>4.572992133306997</v>
      </c>
      <c r="AA42" s="11">
        <v>-8</v>
      </c>
      <c r="AB42" s="63">
        <v>40315</v>
      </c>
      <c r="AD42" s="72">
        <f t="shared" si="4"/>
        <v>4.572992133306997</v>
      </c>
      <c r="AE42" s="94">
        <f t="shared" si="4"/>
        <v>-8</v>
      </c>
    </row>
    <row r="43" spans="2:31" ht="12.75">
      <c r="B43" s="75"/>
      <c r="C43" s="76" t="s">
        <v>69</v>
      </c>
      <c r="D43" s="4">
        <f aca="true" t="shared" si="9" ref="D43:D49">F43</f>
        <v>285123.28768021485</v>
      </c>
      <c r="E43" s="39">
        <v>289773.205</v>
      </c>
      <c r="F43" s="50">
        <v>285123.28768021485</v>
      </c>
      <c r="G43" s="49">
        <v>291552.0735131153</v>
      </c>
      <c r="H43" s="49">
        <v>298779.6857599015</v>
      </c>
      <c r="I43" s="49">
        <v>287338.86200883676</v>
      </c>
      <c r="J43" s="49">
        <v>303124.6625997661</v>
      </c>
      <c r="K43" s="49">
        <v>314966.77496763866</v>
      </c>
      <c r="L43" s="49">
        <v>307751.6112084017</v>
      </c>
      <c r="M43" s="49">
        <v>328279.67838008853</v>
      </c>
      <c r="N43" s="49">
        <v>338741.1545148966</v>
      </c>
      <c r="O43" s="49">
        <v>367321.67666284996</v>
      </c>
      <c r="P43" s="49">
        <v>380797.4771785476</v>
      </c>
      <c r="Q43" s="49">
        <v>380500.0897232521</v>
      </c>
      <c r="R43" s="49">
        <v>397390.07902930747</v>
      </c>
      <c r="S43" s="49">
        <v>404601.0386144939</v>
      </c>
      <c r="T43" s="49">
        <v>420447.4782530556</v>
      </c>
      <c r="U43" s="49">
        <v>435112.2675133267</v>
      </c>
      <c r="V43" s="49">
        <v>427281.3886826773</v>
      </c>
      <c r="W43" s="49">
        <v>438676.78219898266</v>
      </c>
      <c r="X43" s="51">
        <v>405740.28546810645</v>
      </c>
      <c r="Y43" s="46">
        <f t="shared" si="7"/>
        <v>42.30345362851307</v>
      </c>
      <c r="Z43" s="5">
        <f t="shared" si="8"/>
        <v>40.01994610512951</v>
      </c>
      <c r="AA43" s="20">
        <v>15</v>
      </c>
      <c r="AB43" s="63">
        <v>40283</v>
      </c>
      <c r="AD43" s="72">
        <f t="shared" si="4"/>
        <v>40.01994610512951</v>
      </c>
      <c r="AE43" s="94">
        <f t="shared" si="4"/>
        <v>15</v>
      </c>
    </row>
    <row r="44" spans="2:31" ht="12.75">
      <c r="B44" s="75"/>
      <c r="C44" s="76" t="s">
        <v>70</v>
      </c>
      <c r="D44" s="4">
        <f t="shared" si="9"/>
        <v>72437.95334915792</v>
      </c>
      <c r="E44" s="39">
        <v>72151.646</v>
      </c>
      <c r="F44" s="50">
        <v>72437.95334915792</v>
      </c>
      <c r="G44" s="49">
        <v>72808.23538795809</v>
      </c>
      <c r="H44" s="49">
        <v>72503.01900227413</v>
      </c>
      <c r="I44" s="49">
        <v>72380.87500705045</v>
      </c>
      <c r="J44" s="49">
        <v>74955.24932609528</v>
      </c>
      <c r="K44" s="49">
        <v>74274.64098399522</v>
      </c>
      <c r="L44" s="49">
        <v>77878.52387757521</v>
      </c>
      <c r="M44" s="49">
        <v>73215.00821787589</v>
      </c>
      <c r="N44" s="49">
        <v>73744.5094760358</v>
      </c>
      <c r="O44" s="49">
        <v>70366.32826644876</v>
      </c>
      <c r="P44" s="49">
        <v>68860.9571365664</v>
      </c>
      <c r="Q44" s="49">
        <v>69480.27075067314</v>
      </c>
      <c r="R44" s="49">
        <v>70347.18940650369</v>
      </c>
      <c r="S44" s="49">
        <v>70880.17599418627</v>
      </c>
      <c r="T44" s="49">
        <v>70441.05754201495</v>
      </c>
      <c r="U44" s="49">
        <v>67711.49865530027</v>
      </c>
      <c r="V44" s="49">
        <v>67268.4691680582</v>
      </c>
      <c r="W44" s="49">
        <v>66163.01574776057</v>
      </c>
      <c r="X44" s="51">
        <v>63963.0951717197</v>
      </c>
      <c r="Y44" s="46">
        <f t="shared" si="7"/>
        <v>-11.699472149066091</v>
      </c>
      <c r="Z44" s="5">
        <f t="shared" si="8"/>
        <v>-11.34908388407423</v>
      </c>
      <c r="AA44" s="20">
        <v>4</v>
      </c>
      <c r="AB44" s="63">
        <v>40282</v>
      </c>
      <c r="AD44" s="72">
        <f t="shared" si="4"/>
        <v>-11.34908388407423</v>
      </c>
      <c r="AE44" s="94">
        <f t="shared" si="4"/>
        <v>4</v>
      </c>
    </row>
    <row r="45" spans="2:31" ht="12.75">
      <c r="B45" s="73"/>
      <c r="C45" s="74" t="s">
        <v>71</v>
      </c>
      <c r="D45" s="4">
        <f t="shared" si="9"/>
        <v>52954.017745264144</v>
      </c>
      <c r="E45" s="39">
        <v>52790.957</v>
      </c>
      <c r="F45" s="50">
        <v>52954.017745264144</v>
      </c>
      <c r="G45" s="49">
        <v>54539.41641396884</v>
      </c>
      <c r="H45" s="49">
        <v>54409.35351287297</v>
      </c>
      <c r="I45" s="49">
        <v>51581.31135092466</v>
      </c>
      <c r="J45" s="49">
        <v>50749.99277682808</v>
      </c>
      <c r="K45" s="49">
        <v>51260.15482151156</v>
      </c>
      <c r="L45" s="49">
        <v>51937.45968966225</v>
      </c>
      <c r="M45" s="49">
        <v>51146.09237470165</v>
      </c>
      <c r="N45" s="49">
        <v>52405.58824611535</v>
      </c>
      <c r="O45" s="49">
        <v>52648.54203186143</v>
      </c>
      <c r="P45" s="49">
        <v>51881.98414098563</v>
      </c>
      <c r="Q45" s="49">
        <v>52780.65028911137</v>
      </c>
      <c r="R45" s="49">
        <v>51797.70293409868</v>
      </c>
      <c r="S45" s="49">
        <v>52877.68837121275</v>
      </c>
      <c r="T45" s="49">
        <v>53270.84878084613</v>
      </c>
      <c r="U45" s="49">
        <v>54011.01638132096</v>
      </c>
      <c r="V45" s="49">
        <v>53520.2977275441</v>
      </c>
      <c r="W45" s="49">
        <v>51619.77419847695</v>
      </c>
      <c r="X45" s="51">
        <v>53223.87355153792</v>
      </c>
      <c r="Y45" s="46">
        <f t="shared" si="7"/>
        <v>0.5096040258397833</v>
      </c>
      <c r="Z45" s="5">
        <f t="shared" si="8"/>
        <v>0.820058161737669</v>
      </c>
      <c r="AA45" s="11">
        <v>-8</v>
      </c>
      <c r="AB45" s="63">
        <v>40283</v>
      </c>
      <c r="AD45" s="72">
        <f t="shared" si="4"/>
        <v>0.820058161737669</v>
      </c>
      <c r="AE45" s="94">
        <f t="shared" si="4"/>
        <v>-8</v>
      </c>
    </row>
    <row r="46" spans="2:31" ht="12.75">
      <c r="B46" s="73" t="s">
        <v>72</v>
      </c>
      <c r="C46" s="74" t="s">
        <v>73</v>
      </c>
      <c r="D46" s="4">
        <f t="shared" si="9"/>
        <v>187029.263720182</v>
      </c>
      <c r="E46" s="43" t="s">
        <v>23</v>
      </c>
      <c r="F46" s="50">
        <v>187029.263720182</v>
      </c>
      <c r="G46" s="49">
        <v>199127.545765271</v>
      </c>
      <c r="H46" s="49">
        <v>210229.42418154</v>
      </c>
      <c r="I46" s="49">
        <v>221662.433066324</v>
      </c>
      <c r="J46" s="49">
        <v>217150.734817398</v>
      </c>
      <c r="K46" s="49">
        <v>237507.287242666</v>
      </c>
      <c r="L46" s="49">
        <v>258620.76544899</v>
      </c>
      <c r="M46" s="49">
        <v>271882.428097069</v>
      </c>
      <c r="N46" s="49">
        <v>274046.13034117</v>
      </c>
      <c r="O46" s="49">
        <v>274777.630309287</v>
      </c>
      <c r="P46" s="49">
        <v>297005.533892463</v>
      </c>
      <c r="Q46" s="49">
        <v>278112.073812505</v>
      </c>
      <c r="R46" s="49">
        <v>286087.72791134</v>
      </c>
      <c r="S46" s="49">
        <v>302753.44598514</v>
      </c>
      <c r="T46" s="49">
        <v>312261.283891966</v>
      </c>
      <c r="U46" s="49">
        <v>329866.959169521</v>
      </c>
      <c r="V46" s="49">
        <v>349639.182144806</v>
      </c>
      <c r="W46" s="49">
        <v>379975.608398163</v>
      </c>
      <c r="X46" s="51">
        <v>366502.153386096</v>
      </c>
      <c r="Y46" s="46">
        <f t="shared" si="7"/>
        <v>95.9597905140806</v>
      </c>
      <c r="Z46" s="15" t="s">
        <v>4</v>
      </c>
      <c r="AA46" s="15" t="s">
        <v>4</v>
      </c>
      <c r="AB46" s="63">
        <v>40281</v>
      </c>
      <c r="AD46" s="72">
        <f>Y46</f>
        <v>95.9597905140806</v>
      </c>
      <c r="AE46" s="94" t="str">
        <f>AA46</f>
        <v>―</v>
      </c>
    </row>
    <row r="47" spans="2:31" ht="12.75">
      <c r="B47" s="77"/>
      <c r="C47" s="78" t="s">
        <v>74</v>
      </c>
      <c r="D47" s="44">
        <f t="shared" si="9"/>
        <v>927730.1943419796</v>
      </c>
      <c r="E47" s="39">
        <v>920836.933</v>
      </c>
      <c r="F47" s="55">
        <v>927730.1943419796</v>
      </c>
      <c r="G47" s="56">
        <v>812670.887839675</v>
      </c>
      <c r="H47" s="56">
        <v>713533.9287602799</v>
      </c>
      <c r="I47" s="56">
        <v>643670.7656318422</v>
      </c>
      <c r="J47" s="56">
        <v>578766.9704879131</v>
      </c>
      <c r="K47" s="56">
        <v>524994.2865838056</v>
      </c>
      <c r="L47" s="56">
        <v>475030.1570372103</v>
      </c>
      <c r="M47" s="56">
        <v>452592.326826257</v>
      </c>
      <c r="N47" s="56">
        <v>412951.82363209565</v>
      </c>
      <c r="O47" s="56">
        <v>404078.9644755149</v>
      </c>
      <c r="P47" s="56">
        <v>392967.52874113224</v>
      </c>
      <c r="Q47" s="56">
        <v>391240.8391829776</v>
      </c>
      <c r="R47" s="56">
        <v>399927.6269196567</v>
      </c>
      <c r="S47" s="56">
        <v>415913.9996498184</v>
      </c>
      <c r="T47" s="56">
        <v>415371.9931803962</v>
      </c>
      <c r="U47" s="56">
        <v>422833.3995436153</v>
      </c>
      <c r="V47" s="56">
        <v>440196.06297037704</v>
      </c>
      <c r="W47" s="56">
        <v>440443.59274865285</v>
      </c>
      <c r="X47" s="57">
        <v>427799.11931515427</v>
      </c>
      <c r="Y47" s="46">
        <f>(X47-D47)/D47*100</f>
        <v>-53.88755028949084</v>
      </c>
      <c r="Z47" s="5">
        <f>(X47/E47-1)*100</f>
        <v>-53.54235869738358</v>
      </c>
      <c r="AA47" s="13" t="s">
        <v>0</v>
      </c>
      <c r="AB47" s="63">
        <v>40323</v>
      </c>
      <c r="AD47" s="72">
        <f>Z47</f>
        <v>-53.54235869738358</v>
      </c>
      <c r="AE47" s="96">
        <v>0</v>
      </c>
    </row>
    <row r="48" spans="2:31" ht="12.75">
      <c r="B48" s="75"/>
      <c r="C48" s="76" t="s">
        <v>75</v>
      </c>
      <c r="D48" s="4">
        <f t="shared" si="9"/>
        <v>774680.0839223885</v>
      </c>
      <c r="E48" s="39">
        <v>779904.144</v>
      </c>
      <c r="F48" s="50">
        <v>774680.0839223885</v>
      </c>
      <c r="G48" s="49">
        <v>781592.1482039276</v>
      </c>
      <c r="H48" s="49">
        <v>756721.3693593405</v>
      </c>
      <c r="I48" s="49">
        <v>735914.2817259643</v>
      </c>
      <c r="J48" s="49">
        <v>725194.8133106747</v>
      </c>
      <c r="K48" s="49">
        <v>715275.8514763775</v>
      </c>
      <c r="L48" s="49">
        <v>736513.241655743</v>
      </c>
      <c r="M48" s="49">
        <v>711146.325567375</v>
      </c>
      <c r="N48" s="49">
        <v>706791.3809421204</v>
      </c>
      <c r="O48" s="49">
        <v>674130.1655021308</v>
      </c>
      <c r="P48" s="49">
        <v>675981.4367270836</v>
      </c>
      <c r="Q48" s="49">
        <v>679338.1196932155</v>
      </c>
      <c r="R48" s="49">
        <v>657985.1696092532</v>
      </c>
      <c r="S48" s="49">
        <v>663672.6834287979</v>
      </c>
      <c r="T48" s="49">
        <v>661933.109168992</v>
      </c>
      <c r="U48" s="49">
        <v>658087.7369896518</v>
      </c>
      <c r="V48" s="49">
        <v>653076.8270732414</v>
      </c>
      <c r="W48" s="49">
        <v>643722.6867044074</v>
      </c>
      <c r="X48" s="51">
        <v>631733.3436932634</v>
      </c>
      <c r="Y48" s="46">
        <f>(X48-D48)/D48*100</f>
        <v>-18.452357714600325</v>
      </c>
      <c r="Z48" s="5">
        <f>(X48/E48-1)*100</f>
        <v>-18.99859123030081</v>
      </c>
      <c r="AA48" s="20">
        <v>-12.5</v>
      </c>
      <c r="AB48" s="63">
        <v>40305</v>
      </c>
      <c r="AD48" s="72">
        <f>Z48</f>
        <v>-18.99859123030081</v>
      </c>
      <c r="AE48" s="95">
        <f>AA48</f>
        <v>-12.5</v>
      </c>
    </row>
    <row r="49" spans="2:31" ht="13.5" thickBot="1">
      <c r="B49" s="81" t="s">
        <v>72</v>
      </c>
      <c r="C49" s="82" t="s">
        <v>76</v>
      </c>
      <c r="D49" s="6">
        <f t="shared" si="9"/>
        <v>6111814.77183155</v>
      </c>
      <c r="E49" s="45" t="s">
        <v>3</v>
      </c>
      <c r="F49" s="52">
        <v>6111814.77183155</v>
      </c>
      <c r="G49" s="53">
        <v>6074640.406278796</v>
      </c>
      <c r="H49" s="53">
        <v>6175378.586510398</v>
      </c>
      <c r="I49" s="53">
        <v>6298122.400656187</v>
      </c>
      <c r="J49" s="53">
        <v>6389422.748511561</v>
      </c>
      <c r="K49" s="53">
        <v>6471627.582282134</v>
      </c>
      <c r="L49" s="53">
        <v>6672831.473153561</v>
      </c>
      <c r="M49" s="53">
        <v>6739154.380324096</v>
      </c>
      <c r="N49" s="53">
        <v>6779709.488601422</v>
      </c>
      <c r="O49" s="53">
        <v>6825609.405847015</v>
      </c>
      <c r="P49" s="53">
        <v>7008191.330671452</v>
      </c>
      <c r="Q49" s="53">
        <v>6897971.730433856</v>
      </c>
      <c r="R49" s="53">
        <v>6932704.780788081</v>
      </c>
      <c r="S49" s="53">
        <v>6967960.432989918</v>
      </c>
      <c r="T49" s="53">
        <v>7076673.398105133</v>
      </c>
      <c r="U49" s="53">
        <v>7104615.1720608</v>
      </c>
      <c r="V49" s="53">
        <v>7010076.555597917</v>
      </c>
      <c r="W49" s="53">
        <v>7120443.6499466</v>
      </c>
      <c r="X49" s="54">
        <v>6924556.110826562</v>
      </c>
      <c r="Y49" s="48">
        <f>(X49-D49)/D49*100</f>
        <v>13.297872552368851</v>
      </c>
      <c r="Z49" s="31" t="s">
        <v>4</v>
      </c>
      <c r="AA49" s="12">
        <v>-7</v>
      </c>
      <c r="AB49" s="64">
        <v>40283</v>
      </c>
      <c r="AD49" s="72">
        <f>Y49</f>
        <v>13.297872552368851</v>
      </c>
      <c r="AE49" s="94">
        <f>AA49</f>
        <v>-7</v>
      </c>
    </row>
    <row r="50" spans="22:26" ht="12.75">
      <c r="V50" s="1"/>
      <c r="W50" s="1"/>
      <c r="X50" s="1"/>
      <c r="Z50" s="2"/>
    </row>
    <row r="51" spans="4:42" ht="12.75">
      <c r="D51" s="83" t="s">
        <v>77</v>
      </c>
      <c r="E51" s="83"/>
      <c r="F51" s="29"/>
      <c r="G51" s="29"/>
      <c r="H51" s="29"/>
      <c r="I51" s="29"/>
      <c r="J51" s="29"/>
      <c r="K51" s="29"/>
      <c r="L51" s="29"/>
      <c r="M51" s="29"/>
      <c r="N51" s="29"/>
      <c r="O51" s="29"/>
      <c r="P51" s="29"/>
      <c r="Q51" s="29"/>
      <c r="V51" s="36"/>
      <c r="W51" s="36"/>
      <c r="X51" s="36"/>
      <c r="Y51" s="23"/>
      <c r="Z51" s="23"/>
      <c r="AA51" s="22" t="s">
        <v>1</v>
      </c>
      <c r="AC51" s="26"/>
      <c r="AD51" s="30"/>
      <c r="AE51" s="30"/>
      <c r="AF51" s="30"/>
      <c r="AG51" s="30"/>
      <c r="AH51" s="30"/>
      <c r="AI51" s="30"/>
      <c r="AJ51" s="30"/>
      <c r="AK51" s="30"/>
      <c r="AL51" s="30"/>
      <c r="AM51" s="30"/>
      <c r="AN51" s="30"/>
      <c r="AO51" s="30"/>
      <c r="AP51" s="30"/>
    </row>
    <row r="52" spans="4:42" ht="12.75">
      <c r="D52" s="61"/>
      <c r="E52" s="61"/>
      <c r="F52" s="29"/>
      <c r="G52" s="29"/>
      <c r="H52" s="29"/>
      <c r="I52" s="29"/>
      <c r="J52" s="29"/>
      <c r="K52" s="29"/>
      <c r="L52" s="29"/>
      <c r="M52" s="29"/>
      <c r="N52" s="29"/>
      <c r="O52" s="29"/>
      <c r="P52" s="29"/>
      <c r="Q52" s="29"/>
      <c r="V52" s="1"/>
      <c r="W52" s="1"/>
      <c r="X52" s="1"/>
      <c r="Z52" s="2"/>
      <c r="AA52" s="59"/>
      <c r="AC52" s="26"/>
      <c r="AD52" s="30"/>
      <c r="AE52" s="30"/>
      <c r="AF52" s="30"/>
      <c r="AG52" s="30"/>
      <c r="AH52" s="30"/>
      <c r="AI52" s="30"/>
      <c r="AJ52" s="30"/>
      <c r="AK52" s="30"/>
      <c r="AL52" s="30"/>
      <c r="AM52" s="30"/>
      <c r="AN52" s="30"/>
      <c r="AO52" s="30"/>
      <c r="AP52" s="30"/>
    </row>
    <row r="53" spans="4:29" ht="12.75">
      <c r="D53" s="92" t="s">
        <v>92</v>
      </c>
      <c r="E53" s="84"/>
      <c r="F53" s="85"/>
      <c r="G53" s="29"/>
      <c r="H53" s="29"/>
      <c r="I53" s="29"/>
      <c r="J53" s="29"/>
      <c r="K53" s="29"/>
      <c r="L53" s="29"/>
      <c r="M53" s="29"/>
      <c r="N53" s="29"/>
      <c r="O53" s="29"/>
      <c r="P53" s="29"/>
      <c r="Q53" s="29"/>
      <c r="V53" s="1"/>
      <c r="W53" s="1"/>
      <c r="X53" s="1"/>
      <c r="Z53" s="2"/>
      <c r="AC53" s="26"/>
    </row>
    <row r="54" spans="4:29" ht="12.75">
      <c r="D54" s="86" t="s">
        <v>78</v>
      </c>
      <c r="E54" s="86"/>
      <c r="F54" s="86"/>
      <c r="G54" s="29"/>
      <c r="H54" s="29"/>
      <c r="I54" s="29"/>
      <c r="J54" s="29"/>
      <c r="K54" s="29"/>
      <c r="L54" s="29"/>
      <c r="M54" s="29"/>
      <c r="N54" s="29"/>
      <c r="O54" s="29"/>
      <c r="P54" s="29"/>
      <c r="Q54" s="29"/>
      <c r="AC54" s="26"/>
    </row>
    <row r="55" spans="4:29" ht="12.75">
      <c r="D55" s="87" t="s">
        <v>79</v>
      </c>
      <c r="E55" s="87"/>
      <c r="F55" s="87"/>
      <c r="G55" s="29"/>
      <c r="H55" s="29"/>
      <c r="I55" s="29"/>
      <c r="J55" s="29"/>
      <c r="K55" s="29"/>
      <c r="L55" s="29"/>
      <c r="M55" s="29"/>
      <c r="N55" s="29"/>
      <c r="O55" s="29"/>
      <c r="P55" s="29"/>
      <c r="Q55" s="29"/>
      <c r="AC55" s="26"/>
    </row>
    <row r="56" spans="4:29" ht="12.75">
      <c r="D56" s="88" t="s">
        <v>80</v>
      </c>
      <c r="E56" s="88"/>
      <c r="F56" s="88"/>
      <c r="G56" s="29"/>
      <c r="H56" s="29"/>
      <c r="I56" s="29"/>
      <c r="J56" s="29"/>
      <c r="K56" s="29"/>
      <c r="L56" s="29"/>
      <c r="M56" s="29"/>
      <c r="N56" s="29"/>
      <c r="O56" s="29"/>
      <c r="P56" s="29"/>
      <c r="Q56" s="29"/>
      <c r="AC56" s="26"/>
    </row>
    <row r="57" spans="4:29" ht="12.75">
      <c r="D57" s="29"/>
      <c r="E57" s="29"/>
      <c r="F57" s="29"/>
      <c r="G57" s="29"/>
      <c r="H57" s="29"/>
      <c r="I57" s="29"/>
      <c r="J57" s="29"/>
      <c r="K57" s="29"/>
      <c r="L57" s="29"/>
      <c r="M57" s="29"/>
      <c r="N57" s="29"/>
      <c r="O57" s="29"/>
      <c r="P57" s="29"/>
      <c r="Q57" s="29"/>
      <c r="AC57" s="26"/>
    </row>
    <row r="58" spans="4:17" ht="12.75">
      <c r="D58" s="61"/>
      <c r="E58" s="61"/>
      <c r="F58" s="29"/>
      <c r="G58" s="29"/>
      <c r="H58" s="29"/>
      <c r="I58" s="29"/>
      <c r="J58" s="29"/>
      <c r="K58" s="29"/>
      <c r="L58" s="29"/>
      <c r="M58" s="29"/>
      <c r="N58" s="29"/>
      <c r="O58" s="29"/>
      <c r="P58" s="29"/>
      <c r="Q58" s="29"/>
    </row>
    <row r="59" spans="4:17" ht="12.75">
      <c r="D59" s="60" t="s">
        <v>81</v>
      </c>
      <c r="E59" s="61"/>
      <c r="F59" s="29"/>
      <c r="G59" s="29"/>
      <c r="H59" s="29"/>
      <c r="I59" s="29"/>
      <c r="J59" s="29"/>
      <c r="K59" s="29"/>
      <c r="L59" s="29"/>
      <c r="M59" s="29"/>
      <c r="N59" s="29"/>
      <c r="O59" s="29"/>
      <c r="P59" s="29"/>
      <c r="Q59" s="29"/>
    </row>
    <row r="60" spans="4:17" ht="12.75">
      <c r="D60" s="60" t="s">
        <v>14</v>
      </c>
      <c r="E60" s="61"/>
      <c r="F60" s="29"/>
      <c r="G60" s="29"/>
      <c r="H60" s="29"/>
      <c r="I60" s="29"/>
      <c r="J60" s="29"/>
      <c r="K60" s="29"/>
      <c r="L60" s="29"/>
      <c r="M60" s="29"/>
      <c r="N60" s="29"/>
      <c r="O60" s="29"/>
      <c r="P60" s="29"/>
      <c r="Q60" s="29"/>
    </row>
    <row r="61" spans="4:17" ht="12.75">
      <c r="D61" s="60"/>
      <c r="E61" s="60" t="s">
        <v>9</v>
      </c>
      <c r="F61" s="29" t="s">
        <v>6</v>
      </c>
      <c r="G61" s="29"/>
      <c r="H61" s="29"/>
      <c r="I61" s="29"/>
      <c r="J61" s="29"/>
      <c r="K61" s="29"/>
      <c r="L61" s="29"/>
      <c r="M61" s="29"/>
      <c r="N61" s="29"/>
      <c r="O61" s="29"/>
      <c r="P61" s="29"/>
      <c r="Q61" s="29"/>
    </row>
    <row r="62" spans="4:17" ht="12.75">
      <c r="D62" s="60"/>
      <c r="E62" s="60" t="s">
        <v>10</v>
      </c>
      <c r="F62" s="29" t="s">
        <v>15</v>
      </c>
      <c r="G62" s="29"/>
      <c r="H62" s="29"/>
      <c r="I62" s="29"/>
      <c r="J62" s="29"/>
      <c r="K62" s="29"/>
      <c r="L62" s="29"/>
      <c r="M62" s="29"/>
      <c r="N62" s="29"/>
      <c r="O62" s="29"/>
      <c r="P62" s="29"/>
      <c r="Q62" s="29"/>
    </row>
    <row r="63" spans="4:17" ht="12.75">
      <c r="D63" s="60"/>
      <c r="E63" s="60" t="s">
        <v>11</v>
      </c>
      <c r="F63" s="29" t="s">
        <v>6</v>
      </c>
      <c r="G63" s="29"/>
      <c r="H63" s="29"/>
      <c r="I63" s="29"/>
      <c r="J63" s="29"/>
      <c r="K63" s="29"/>
      <c r="L63" s="29"/>
      <c r="M63" s="29"/>
      <c r="N63" s="29"/>
      <c r="O63" s="29"/>
      <c r="P63" s="29"/>
      <c r="Q63" s="29"/>
    </row>
    <row r="64" spans="4:17" ht="12.75">
      <c r="D64" s="60"/>
      <c r="E64" s="60" t="s">
        <v>12</v>
      </c>
      <c r="F64" s="29" t="s">
        <v>7</v>
      </c>
      <c r="G64" s="29"/>
      <c r="H64" s="29"/>
      <c r="I64" s="29"/>
      <c r="J64" s="29"/>
      <c r="K64" s="29"/>
      <c r="L64" s="29"/>
      <c r="M64" s="29"/>
      <c r="N64" s="29"/>
      <c r="O64" s="29"/>
      <c r="P64" s="29"/>
      <c r="Q64" s="29"/>
    </row>
    <row r="65" spans="4:17" ht="12.75">
      <c r="D65" s="60"/>
      <c r="E65" s="60" t="s">
        <v>13</v>
      </c>
      <c r="F65" s="29" t="s">
        <v>8</v>
      </c>
      <c r="G65" s="29"/>
      <c r="H65" s="29"/>
      <c r="I65" s="29"/>
      <c r="J65" s="29"/>
      <c r="K65" s="29"/>
      <c r="L65" s="29"/>
      <c r="M65" s="29"/>
      <c r="N65" s="29"/>
      <c r="O65" s="29"/>
      <c r="P65" s="29"/>
      <c r="Q65" s="29"/>
    </row>
    <row r="66" spans="4:17" ht="12.75">
      <c r="D66" s="60" t="s">
        <v>16</v>
      </c>
      <c r="E66" s="61"/>
      <c r="F66" s="29"/>
      <c r="G66" s="29"/>
      <c r="H66" s="29"/>
      <c r="I66" s="29"/>
      <c r="J66" s="29"/>
      <c r="K66" s="29"/>
      <c r="L66" s="29"/>
      <c r="M66" s="29"/>
      <c r="N66" s="29"/>
      <c r="O66" s="29"/>
      <c r="P66" s="29"/>
      <c r="Q66" s="29"/>
    </row>
    <row r="67" spans="4:17" ht="12.75">
      <c r="D67" s="90" t="s">
        <v>86</v>
      </c>
      <c r="E67" s="61"/>
      <c r="F67" s="29"/>
      <c r="G67" s="29"/>
      <c r="H67" s="29"/>
      <c r="I67" s="29"/>
      <c r="J67" s="29"/>
      <c r="K67" s="29"/>
      <c r="L67" s="29"/>
      <c r="M67" s="29"/>
      <c r="N67" s="29"/>
      <c r="O67" s="29"/>
      <c r="P67" s="29"/>
      <c r="Q67" s="29"/>
    </row>
    <row r="68" spans="4:17" ht="12.75">
      <c r="D68" s="89" t="s">
        <v>87</v>
      </c>
      <c r="E68" s="61"/>
      <c r="F68" s="29"/>
      <c r="G68" s="29"/>
      <c r="H68" s="29"/>
      <c r="I68" s="29"/>
      <c r="J68" s="29"/>
      <c r="K68" s="29"/>
      <c r="L68" s="29"/>
      <c r="M68" s="29"/>
      <c r="N68" s="29"/>
      <c r="O68" s="29"/>
      <c r="P68" s="29"/>
      <c r="Q68" s="29"/>
    </row>
    <row r="69" spans="4:17" ht="12.75">
      <c r="D69" s="89" t="s">
        <v>85</v>
      </c>
      <c r="E69" s="61"/>
      <c r="F69" s="29"/>
      <c r="G69" s="29"/>
      <c r="H69" s="29"/>
      <c r="I69" s="29"/>
      <c r="J69" s="29"/>
      <c r="K69" s="29"/>
      <c r="L69" s="29"/>
      <c r="M69" s="29"/>
      <c r="N69" s="29"/>
      <c r="O69" s="29"/>
      <c r="P69" s="29"/>
      <c r="Q69" s="29"/>
    </row>
    <row r="70" spans="4:17" ht="12.75">
      <c r="D70" s="89" t="s">
        <v>88</v>
      </c>
      <c r="E70" s="61"/>
      <c r="F70" s="29"/>
      <c r="G70" s="29"/>
      <c r="H70" s="29"/>
      <c r="I70" s="29"/>
      <c r="J70" s="29"/>
      <c r="K70" s="29"/>
      <c r="L70" s="29"/>
      <c r="M70" s="29"/>
      <c r="N70" s="29"/>
      <c r="O70" s="29"/>
      <c r="P70" s="29"/>
      <c r="Q70" s="29"/>
    </row>
    <row r="71" spans="4:17" ht="12.75">
      <c r="D71" s="60" t="s">
        <v>82</v>
      </c>
      <c r="E71" s="61"/>
      <c r="F71" s="29"/>
      <c r="G71" s="29"/>
      <c r="H71" s="29"/>
      <c r="I71" s="29"/>
      <c r="J71" s="29"/>
      <c r="K71" s="29"/>
      <c r="L71" s="29"/>
      <c r="M71" s="29"/>
      <c r="N71" s="29"/>
      <c r="O71" s="29"/>
      <c r="P71" s="29"/>
      <c r="Q71" s="29"/>
    </row>
    <row r="72" spans="4:17" ht="12.75">
      <c r="D72" s="60" t="s">
        <v>83</v>
      </c>
      <c r="E72" s="61"/>
      <c r="F72" s="29"/>
      <c r="G72" s="29"/>
      <c r="H72" s="29"/>
      <c r="I72" s="29"/>
      <c r="J72" s="29"/>
      <c r="K72" s="29"/>
      <c r="L72" s="29"/>
      <c r="M72" s="29"/>
      <c r="N72" s="29"/>
      <c r="O72" s="29"/>
      <c r="P72" s="29"/>
      <c r="Q72" s="29"/>
    </row>
    <row r="73" spans="4:17" ht="12.75">
      <c r="D73" s="60" t="s">
        <v>84</v>
      </c>
      <c r="E73" s="61"/>
      <c r="F73" s="29"/>
      <c r="G73" s="29"/>
      <c r="H73" s="29"/>
      <c r="I73" s="29"/>
      <c r="J73" s="29"/>
      <c r="K73" s="29"/>
      <c r="L73" s="29"/>
      <c r="M73" s="29"/>
      <c r="N73" s="29"/>
      <c r="O73" s="29"/>
      <c r="P73" s="29"/>
      <c r="Q73" s="29"/>
    </row>
    <row r="74" spans="4:17" ht="12.75">
      <c r="D74" s="60" t="s">
        <v>17</v>
      </c>
      <c r="E74" s="61"/>
      <c r="F74" s="29"/>
      <c r="G74" s="29"/>
      <c r="H74" s="29"/>
      <c r="I74" s="29"/>
      <c r="J74" s="29"/>
      <c r="K74" s="29"/>
      <c r="L74" s="29"/>
      <c r="M74" s="29"/>
      <c r="N74" s="29"/>
      <c r="O74" s="29"/>
      <c r="P74" s="29"/>
      <c r="Q74" s="29"/>
    </row>
    <row r="75" spans="4:17" ht="12.75">
      <c r="D75" s="89" t="s">
        <v>89</v>
      </c>
      <c r="E75" s="61"/>
      <c r="F75" s="29"/>
      <c r="G75" s="29"/>
      <c r="H75" s="29"/>
      <c r="I75" s="29"/>
      <c r="J75" s="29"/>
      <c r="K75" s="29"/>
      <c r="L75" s="29"/>
      <c r="M75" s="29"/>
      <c r="N75" s="29"/>
      <c r="O75" s="29"/>
      <c r="P75" s="29"/>
      <c r="Q75" s="29"/>
    </row>
    <row r="76" spans="4:17" ht="12.75">
      <c r="D76" s="90" t="s">
        <v>90</v>
      </c>
      <c r="E76" s="61"/>
      <c r="F76" s="29"/>
      <c r="G76" s="29"/>
      <c r="H76" s="29"/>
      <c r="I76" s="29"/>
      <c r="J76" s="29"/>
      <c r="K76" s="29"/>
      <c r="L76" s="29"/>
      <c r="M76" s="29"/>
      <c r="N76" s="29"/>
      <c r="O76" s="29"/>
      <c r="P76" s="29"/>
      <c r="Q76" s="29"/>
    </row>
    <row r="77" spans="4:17" ht="12.75">
      <c r="D77" s="90" t="s">
        <v>95</v>
      </c>
      <c r="E77" s="61"/>
      <c r="F77" s="29"/>
      <c r="G77" s="29"/>
      <c r="H77" s="29"/>
      <c r="I77" s="29"/>
      <c r="J77" s="29"/>
      <c r="K77" s="29"/>
      <c r="L77" s="29"/>
      <c r="M77" s="29"/>
      <c r="N77" s="29"/>
      <c r="O77" s="29"/>
      <c r="P77" s="29"/>
      <c r="Q77" s="29"/>
    </row>
    <row r="78" ht="12.75">
      <c r="D78" s="91" t="s">
        <v>91</v>
      </c>
    </row>
    <row r="79" ht="12.75">
      <c r="D79" s="66"/>
    </row>
  </sheetData>
  <sheetProtection/>
  <dataValidations count="1">
    <dataValidation allowBlank="1" showInputMessage="1" showErrorMessage="1" sqref="F33:X37 F6:X10 F12:X31 F48:X49 F39:X46"/>
  </dataValidations>
  <printOptions/>
  <pageMargins left="0.2" right="0.2" top="0.5" bottom="0.42" header="0.38" footer="0.28"/>
  <pageSetup fitToHeight="1" fitToWidth="1" horizontalDpi="600" verticalDpi="600" orientation="landscape" paperSize="9" scale="50" r:id="rId2"/>
  <headerFooter alignWithMargins="0">
    <oddHeader>&amp;C&amp;A</oddHeader>
    <oddFooter>&amp;C&amp;F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UNFCCC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mangosing</dc:creator>
  <cp:keywords/>
  <dc:description/>
  <cp:lastModifiedBy>Sakai</cp:lastModifiedBy>
  <cp:lastPrinted>2010-06-18T01:11:48Z</cp:lastPrinted>
  <dcterms:created xsi:type="dcterms:W3CDTF">2007-10-08T13:46:15Z</dcterms:created>
  <dcterms:modified xsi:type="dcterms:W3CDTF">2010-06-30T06:33:57Z</dcterms:modified>
  <cp:category/>
  <cp:version/>
  <cp:contentType/>
  <cp:contentStatus/>
</cp:coreProperties>
</file>